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-2025 Phase 2" sheetId="1" state="visible" r:id="rId3"/>
  </sheets>
  <definedNames>
    <definedName function="false" hidden="false" localSheetId="0" name="_xlnm.Print_Area" vbProcedure="false">'2024-2025 Phase 2'!$A$2:$AC$23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<sst xmlns="http://schemas.openxmlformats.org/spreadsheetml/2006/main" count="286" uniqueCount="70">
  <si>
    <t xml:space="preserve">COMPETITIONS</t>
  </si>
  <si>
    <t xml:space="preserve">DATE</t>
  </si>
  <si>
    <t xml:space="preserve">NOMBRE JA</t>
  </si>
  <si>
    <t xml:space="preserve">Juge-arbitres</t>
  </si>
  <si>
    <t xml:space="preserve">Adjoints</t>
  </si>
  <si>
    <t xml:space="preserve">JA3</t>
  </si>
  <si>
    <t xml:space="preserve">JA2</t>
  </si>
  <si>
    <t xml:space="preserve">JA1</t>
  </si>
  <si>
    <t xml:space="preserve">JA INFORMATIQUE</t>
  </si>
  <si>
    <t xml:space="preserve">Adrien DODU</t>
  </si>
  <si>
    <t xml:space="preserve">Fabrice CHANTRIAUX</t>
  </si>
  <si>
    <t xml:space="preserve">François FOUCHET</t>
  </si>
  <si>
    <t xml:space="preserve">Xavier MESTDAGH</t>
  </si>
  <si>
    <t xml:space="preserve">Patrick PIAU</t>
  </si>
  <si>
    <t xml:space="preserve">Anthony PINEAU</t>
  </si>
  <si>
    <t xml:space="preserve">Jean-Luc BARBOZA</t>
  </si>
  <si>
    <t xml:space="preserve">Edith GUERIN</t>
  </si>
  <si>
    <t xml:space="preserve">Murièle LAGUETTE</t>
  </si>
  <si>
    <t xml:space="preserve">Christine MERLIER</t>
  </si>
  <si>
    <t xml:space="preserve">Florian PHILIPPEAU</t>
  </si>
  <si>
    <t xml:space="preserve">Killian SOUCHET</t>
  </si>
  <si>
    <t xml:space="preserve">Florian TANCHOUX</t>
  </si>
  <si>
    <t xml:space="preserve">Patrick WOLFARTH</t>
  </si>
  <si>
    <t xml:space="preserve">Lucien BOTHELO</t>
  </si>
  <si>
    <t xml:space="preserve">Jean-Marc BRUNEAU</t>
  </si>
  <si>
    <t xml:space="preserve">Ludovic CANTIN</t>
  </si>
  <si>
    <t xml:space="preserve">Bertrand GOUFFAULT</t>
  </si>
  <si>
    <t xml:space="preserve">Fabien LACOMBE</t>
  </si>
  <si>
    <t xml:space="preserve">Franck SOUCHET</t>
  </si>
  <si>
    <t xml:space="preserve">Fabien VALO</t>
  </si>
  <si>
    <t xml:space="preserve">TOTAL</t>
  </si>
  <si>
    <t xml:space="preserve">JA MANQUANT</t>
  </si>
  <si>
    <t xml:space="preserve">INDIVIDUELS VÉTÉRANS</t>
  </si>
  <si>
    <t xml:space="preserve">X</t>
  </si>
  <si>
    <t xml:space="preserve">Ev.</t>
  </si>
  <si>
    <t xml:space="preserve">D</t>
  </si>
  <si>
    <t xml:space="preserve">A</t>
  </si>
  <si>
    <t xml:space="preserve">TOP RÉGIONAL DÉTECTION</t>
  </si>
  <si>
    <t xml:space="preserve">CF 3 JEUNES</t>
  </si>
  <si>
    <t xml:space="preserve">Res.</t>
  </si>
  <si>
    <t xml:space="preserve">CF3 SENIORS </t>
  </si>
  <si>
    <t xml:space="preserve">  CF3 RÉGIONAL</t>
  </si>
  <si>
    <t xml:space="preserve">TJL 3</t>
  </si>
  <si>
    <t xml:space="preserve">COUPE MIXTE</t>
  </si>
  <si>
    <t xml:space="preserve">FINALES PAR CLASSEMENT</t>
  </si>
  <si>
    <t xml:space="preserve">TJL 4</t>
  </si>
  <si>
    <t xml:space="preserve">CF4 JEUNES</t>
  </si>
  <si>
    <t xml:space="preserve">CF4 SENIORS</t>
  </si>
  <si>
    <t xml:space="preserve">CF4 RÉGIONAL</t>
  </si>
  <si>
    <t xml:space="preserve">TITRES RÉGIONAUX CORPO</t>
  </si>
  <si>
    <t xml:space="preserve">INTERCLUBS</t>
  </si>
  <si>
    <t xml:space="preserve">TJL 5</t>
  </si>
  <si>
    <t xml:space="preserve">TITRES DU LOIRET</t>
  </si>
  <si>
    <t xml:space="preserve">TITRES ÉQUIPES SENIORS</t>
  </si>
  <si>
    <t xml:space="preserve">TJL 6</t>
  </si>
  <si>
    <t xml:space="preserve">TOTAL PAR JA PHASE 2</t>
  </si>
  <si>
    <t xml:space="preserve">TOTAL ANNÉE PAR JA</t>
  </si>
  <si>
    <t xml:space="preserve">Convoqué</t>
  </si>
  <si>
    <t xml:space="preserve">Codes couleurs JA :</t>
  </si>
  <si>
    <t xml:space="preserve">Convoqué en adjoint</t>
  </si>
  <si>
    <t xml:space="preserve">F</t>
  </si>
  <si>
    <t xml:space="preserve">En formation pratique</t>
  </si>
  <si>
    <t xml:space="preserve">JAN</t>
  </si>
  <si>
    <t xml:space="preserve">En réserve</t>
  </si>
  <si>
    <t xml:space="preserve">Disponible</t>
  </si>
  <si>
    <t xml:space="preserve">Non disponible</t>
  </si>
  <si>
    <t xml:space="preserve">Disponible en adjoint</t>
  </si>
  <si>
    <t xml:space="preserve">Éventuellement</t>
  </si>
  <si>
    <t xml:space="preserve">JA n'officiant pas</t>
  </si>
  <si>
    <t xml:space="preserve">JA manquant et options potentielles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</si>
</sst>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;@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u val="single"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7030A0"/>
        <bgColor rgb="FF993366"/>
      </patternFill>
    </fill>
    <fill>
      <patternFill patternType="solid">
        <fgColor rgb="FF0070C0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theme="0" tint="-0.5"/>
        <bgColor rgb="FF969696"/>
      </patternFill>
    </fill>
    <fill>
      <patternFill patternType="solid">
        <fgColor rgb="FF00FF00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theme="8" tint="0.3999"/>
        <bgColor rgb="FFC0C0C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5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6" borderId="1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7" borderId="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7" borderId="1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3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3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XFD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3" topLeftCell="A19" activePane="bottomLeft" state="frozen"/>
      <selection pane="topLeft" activeCell="A1" activeCellId="0" sqref="A1"/>
      <selection pane="bottomLeft" activeCell="J40" activeCellId="0" sqref="J40"/>
    </sheetView>
  </sheetViews>
  <sheetFormatPr defaultColWidth="10.54296875" defaultRowHeight="15" customHeight="true" zeroHeight="false" outlineLevelRow="0" outlineLevelCol="0"/>
  <cols>
    <col collapsed="false" customWidth="true" hidden="false" outlineLevel="0" max="1" min="1" style="1" width="23.67"/>
    <col collapsed="false" customWidth="true" hidden="false" outlineLevel="0" max="2" min="2" style="1" width="10.71"/>
    <col collapsed="false" customWidth="true" hidden="false" outlineLevel="0" max="3" min="3" style="1" width="6.57"/>
    <col collapsed="false" customWidth="true" hidden="false" outlineLevel="0" max="27" min="4" style="2" width="6.57"/>
    <col collapsed="false" customWidth="true" hidden="false" outlineLevel="0" max="29" min="28" style="3" width="6.57"/>
    <col collapsed="false" customWidth="true" hidden="false" outlineLevel="0" max="16384" min="16384" style="3" width="11.53"/>
  </cols>
  <sheetData>
    <row r="2" s="9" customFormat="true" ht="15" hidden="false" customHeight="false" outlineLevel="0" collapsed="false">
      <c r="A2" s="4" t="s">
        <v>0</v>
      </c>
      <c r="B2" s="5" t="s">
        <v>1</v>
      </c>
      <c r="C2" s="6" t="s">
        <v>2</v>
      </c>
      <c r="D2" s="6"/>
      <c r="E2" s="6"/>
      <c r="F2" s="6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 t="s">
        <v>4</v>
      </c>
      <c r="V2" s="7"/>
      <c r="W2" s="7"/>
      <c r="X2" s="7"/>
      <c r="Y2" s="7"/>
      <c r="Z2" s="7"/>
      <c r="AA2" s="7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3"/>
      <c r="CM2" s="3"/>
      <c r="CN2" s="3"/>
      <c r="XFD2" s="3"/>
    </row>
    <row r="3" s="22" customFormat="true" ht="99.75" hidden="false" customHeight="true" outlineLevel="0" collapsed="false">
      <c r="A3" s="4"/>
      <c r="B3" s="5"/>
      <c r="C3" s="10" t="s">
        <v>5</v>
      </c>
      <c r="D3" s="11" t="s">
        <v>6</v>
      </c>
      <c r="E3" s="12" t="s">
        <v>7</v>
      </c>
      <c r="F3" s="13" t="s">
        <v>8</v>
      </c>
      <c r="G3" s="14" t="s">
        <v>9</v>
      </c>
      <c r="H3" s="15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7" t="s">
        <v>21</v>
      </c>
      <c r="T3" s="17" t="s">
        <v>22</v>
      </c>
      <c r="U3" s="18" t="s">
        <v>23</v>
      </c>
      <c r="V3" s="18" t="s">
        <v>24</v>
      </c>
      <c r="W3" s="18" t="s">
        <v>25</v>
      </c>
      <c r="X3" s="18" t="s">
        <v>26</v>
      </c>
      <c r="Y3" s="18" t="s">
        <v>27</v>
      </c>
      <c r="Z3" s="18" t="s">
        <v>28</v>
      </c>
      <c r="AA3" s="18" t="s">
        <v>29</v>
      </c>
      <c r="AB3" s="19" t="s">
        <v>30</v>
      </c>
      <c r="AC3" s="20" t="s">
        <v>31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3"/>
      <c r="CM3" s="3"/>
      <c r="CN3" s="3"/>
      <c r="XFD3" s="3"/>
    </row>
    <row r="4" customFormat="false" ht="15" hidden="false" customHeight="false" outlineLevel="0" collapsed="false">
      <c r="A4" s="23" t="s">
        <v>32</v>
      </c>
      <c r="B4" s="24" t="n">
        <v>45668</v>
      </c>
      <c r="C4" s="25" t="n">
        <v>2</v>
      </c>
      <c r="D4" s="26" t="n">
        <v>1</v>
      </c>
      <c r="E4" s="27"/>
      <c r="F4" s="28"/>
      <c r="G4" s="29" t="s">
        <v>33</v>
      </c>
      <c r="H4" s="30" t="n">
        <v>1</v>
      </c>
      <c r="I4" s="30" t="n">
        <v>1</v>
      </c>
      <c r="J4" s="31" t="s">
        <v>34</v>
      </c>
      <c r="K4" s="31" t="s">
        <v>35</v>
      </c>
      <c r="L4" s="31"/>
      <c r="M4" s="32"/>
      <c r="N4" s="31" t="s">
        <v>33</v>
      </c>
      <c r="O4" s="31" t="s">
        <v>33</v>
      </c>
      <c r="P4" s="31"/>
      <c r="Q4" s="31" t="s">
        <v>33</v>
      </c>
      <c r="R4" s="31" t="s">
        <v>35</v>
      </c>
      <c r="S4" s="31" t="s">
        <v>33</v>
      </c>
      <c r="T4" s="31" t="s">
        <v>35</v>
      </c>
      <c r="U4" s="31"/>
      <c r="V4" s="30" t="s">
        <v>36</v>
      </c>
      <c r="W4" s="31"/>
      <c r="X4" s="31" t="s">
        <v>33</v>
      </c>
      <c r="Y4" s="31" t="s">
        <v>33</v>
      </c>
      <c r="Z4" s="31" t="s">
        <v>35</v>
      </c>
      <c r="AA4" s="31"/>
      <c r="AB4" s="33" t="n">
        <f aca="false">SUM(G4:Z4)</f>
        <v>2</v>
      </c>
      <c r="AC4" s="34" t="n">
        <f aca="false">SUM(C4+D4-AB4)</f>
        <v>1</v>
      </c>
    </row>
    <row r="5" customFormat="false" ht="15" hidden="false" customHeight="false" outlineLevel="0" collapsed="false">
      <c r="A5" s="23" t="s">
        <v>37</v>
      </c>
      <c r="B5" s="24" t="n">
        <v>45669</v>
      </c>
      <c r="C5" s="25" t="n">
        <v>1</v>
      </c>
      <c r="D5" s="26" t="n">
        <v>1</v>
      </c>
      <c r="E5" s="27"/>
      <c r="F5" s="35" t="n">
        <v>1</v>
      </c>
      <c r="G5" s="36" t="s">
        <v>33</v>
      </c>
      <c r="H5" s="37" t="s">
        <v>33</v>
      </c>
      <c r="I5" s="38" t="s">
        <v>34</v>
      </c>
      <c r="J5" s="39" t="s">
        <v>33</v>
      </c>
      <c r="K5" s="30" t="n">
        <v>1</v>
      </c>
      <c r="L5" s="39"/>
      <c r="M5" s="40"/>
      <c r="N5" s="39" t="s">
        <v>33</v>
      </c>
      <c r="O5" s="39" t="s">
        <v>33</v>
      </c>
      <c r="P5" s="39"/>
      <c r="Q5" s="39" t="s">
        <v>33</v>
      </c>
      <c r="R5" s="39" t="s">
        <v>34</v>
      </c>
      <c r="S5" s="39" t="s">
        <v>33</v>
      </c>
      <c r="T5" s="30" t="n">
        <v>1</v>
      </c>
      <c r="U5" s="39"/>
      <c r="V5" s="39" t="s">
        <v>33</v>
      </c>
      <c r="W5" s="30" t="s">
        <v>36</v>
      </c>
      <c r="X5" s="39" t="s">
        <v>34</v>
      </c>
      <c r="Y5" s="39" t="s">
        <v>33</v>
      </c>
      <c r="Z5" s="39" t="s">
        <v>35</v>
      </c>
      <c r="AA5" s="39"/>
      <c r="AB5" s="33" t="n">
        <f aca="false">SUM(G5:Z5)</f>
        <v>2</v>
      </c>
      <c r="AC5" s="34" t="n">
        <v>0</v>
      </c>
    </row>
    <row r="6" customFormat="false" ht="15" hidden="false" customHeight="false" outlineLevel="0" collapsed="false">
      <c r="A6" s="41" t="s">
        <v>38</v>
      </c>
      <c r="B6" s="42" t="n">
        <v>45682</v>
      </c>
      <c r="C6" s="43"/>
      <c r="D6" s="44" t="n">
        <v>5</v>
      </c>
      <c r="E6" s="45"/>
      <c r="F6" s="46"/>
      <c r="G6" s="29" t="s">
        <v>33</v>
      </c>
      <c r="H6" s="30" t="n">
        <v>1</v>
      </c>
      <c r="I6" s="30" t="n">
        <v>1</v>
      </c>
      <c r="J6" s="31" t="s">
        <v>33</v>
      </c>
      <c r="K6" s="47" t="s">
        <v>39</v>
      </c>
      <c r="L6" s="48"/>
      <c r="M6" s="48"/>
      <c r="N6" s="31" t="s">
        <v>33</v>
      </c>
      <c r="O6" s="31" t="s">
        <v>33</v>
      </c>
      <c r="P6" s="48"/>
      <c r="Q6" s="31" t="s">
        <v>33</v>
      </c>
      <c r="R6" s="30" t="n">
        <v>1</v>
      </c>
      <c r="S6" s="31" t="s">
        <v>33</v>
      </c>
      <c r="T6" s="30" t="n">
        <v>1</v>
      </c>
      <c r="U6" s="31"/>
      <c r="V6" s="31" t="s">
        <v>33</v>
      </c>
      <c r="W6" s="31"/>
      <c r="X6" s="31" t="s">
        <v>33</v>
      </c>
      <c r="Y6" s="30" t="s">
        <v>36</v>
      </c>
      <c r="Z6" s="31" t="s">
        <v>33</v>
      </c>
      <c r="AA6" s="31"/>
      <c r="AB6" s="33" t="n">
        <f aca="false">SUM(G6:Z6)</f>
        <v>4</v>
      </c>
      <c r="AC6" s="34" t="n">
        <f aca="false">SUM(D6-AB6)</f>
        <v>1</v>
      </c>
    </row>
    <row r="7" customFormat="false" ht="15" hidden="false" customHeight="false" outlineLevel="0" collapsed="false">
      <c r="A7" s="41" t="s">
        <v>40</v>
      </c>
      <c r="B7" s="42" t="n">
        <v>45682</v>
      </c>
      <c r="C7" s="43"/>
      <c r="D7" s="44" t="n">
        <v>3</v>
      </c>
      <c r="E7" s="49"/>
      <c r="F7" s="46"/>
      <c r="G7" s="29" t="s">
        <v>33</v>
      </c>
      <c r="H7" s="37" t="s">
        <v>33</v>
      </c>
      <c r="I7" s="30" t="n">
        <v>1</v>
      </c>
      <c r="J7" s="31" t="s">
        <v>33</v>
      </c>
      <c r="K7" s="31" t="s">
        <v>33</v>
      </c>
      <c r="L7" s="48"/>
      <c r="M7" s="48"/>
      <c r="N7" s="31" t="s">
        <v>33</v>
      </c>
      <c r="O7" s="31" t="s">
        <v>33</v>
      </c>
      <c r="P7" s="48"/>
      <c r="Q7" s="31" t="s">
        <v>33</v>
      </c>
      <c r="R7" s="30" t="n">
        <v>1</v>
      </c>
      <c r="S7" s="31" t="s">
        <v>33</v>
      </c>
      <c r="T7" s="30" t="n">
        <v>1</v>
      </c>
      <c r="U7" s="31"/>
      <c r="V7" s="31" t="s">
        <v>33</v>
      </c>
      <c r="W7" s="31"/>
      <c r="X7" s="31" t="s">
        <v>34</v>
      </c>
      <c r="Y7" s="31" t="s">
        <v>35</v>
      </c>
      <c r="Z7" s="31" t="s">
        <v>35</v>
      </c>
      <c r="AA7" s="31"/>
      <c r="AB7" s="33" t="n">
        <f aca="false">SUM(G7:Z7)</f>
        <v>3</v>
      </c>
      <c r="AC7" s="34" t="n">
        <f aca="false">SUM(D7-AB7)</f>
        <v>0</v>
      </c>
    </row>
    <row r="8" customFormat="false" ht="15" hidden="false" customHeight="false" outlineLevel="0" collapsed="false">
      <c r="A8" s="50" t="s">
        <v>41</v>
      </c>
      <c r="B8" s="51" t="n">
        <v>45683</v>
      </c>
      <c r="C8" s="43"/>
      <c r="D8" s="52" t="n">
        <v>2</v>
      </c>
      <c r="E8" s="45"/>
      <c r="F8" s="46"/>
      <c r="G8" s="53" t="s">
        <v>33</v>
      </c>
      <c r="H8" s="54" t="s">
        <v>33</v>
      </c>
      <c r="I8" s="55" t="s">
        <v>33</v>
      </c>
      <c r="J8" s="30" t="n">
        <v>1</v>
      </c>
      <c r="K8" s="30" t="n">
        <v>1</v>
      </c>
      <c r="L8" s="56"/>
      <c r="M8" s="56"/>
      <c r="N8" s="54" t="s">
        <v>33</v>
      </c>
      <c r="O8" s="54" t="s">
        <v>33</v>
      </c>
      <c r="P8" s="54"/>
      <c r="Q8" s="47" t="s">
        <v>39</v>
      </c>
      <c r="R8" s="54" t="s">
        <v>34</v>
      </c>
      <c r="S8" s="54" t="s">
        <v>33</v>
      </c>
      <c r="T8" s="54" t="s">
        <v>33</v>
      </c>
      <c r="U8" s="54"/>
      <c r="V8" s="54" t="s">
        <v>33</v>
      </c>
      <c r="W8" s="54"/>
      <c r="X8" s="54" t="s">
        <v>34</v>
      </c>
      <c r="Y8" s="54" t="s">
        <v>33</v>
      </c>
      <c r="Z8" s="54" t="s">
        <v>35</v>
      </c>
      <c r="AA8" s="54"/>
      <c r="AB8" s="54" t="n">
        <f aca="false">SUM(G8:Z8)</f>
        <v>2</v>
      </c>
      <c r="AC8" s="54" t="n">
        <v>0</v>
      </c>
    </row>
    <row r="9" customFormat="false" ht="15" hidden="false" customHeight="false" outlineLevel="0" collapsed="false">
      <c r="A9" s="41" t="s">
        <v>42</v>
      </c>
      <c r="B9" s="42" t="n">
        <v>45689</v>
      </c>
      <c r="C9" s="57" t="n">
        <v>5</v>
      </c>
      <c r="D9" s="49"/>
      <c r="E9" s="49"/>
      <c r="F9" s="46"/>
      <c r="G9" s="29" t="s">
        <v>33</v>
      </c>
      <c r="H9" s="30" t="n">
        <v>1</v>
      </c>
      <c r="I9" s="58" t="s">
        <v>33</v>
      </c>
      <c r="J9" s="30" t="n">
        <v>1</v>
      </c>
      <c r="K9" s="31" t="s">
        <v>33</v>
      </c>
      <c r="L9" s="31"/>
      <c r="M9" s="48"/>
      <c r="N9" s="31" t="s">
        <v>33</v>
      </c>
      <c r="O9" s="31" t="s">
        <v>33</v>
      </c>
      <c r="P9" s="31"/>
      <c r="Q9" s="31" t="s">
        <v>33</v>
      </c>
      <c r="R9" s="30" t="n">
        <v>1</v>
      </c>
      <c r="S9" s="30" t="n">
        <v>1</v>
      </c>
      <c r="T9" s="30" t="n">
        <v>1</v>
      </c>
      <c r="U9" s="30" t="s">
        <v>36</v>
      </c>
      <c r="V9" s="31" t="s">
        <v>33</v>
      </c>
      <c r="W9" s="31"/>
      <c r="X9" s="31" t="s">
        <v>33</v>
      </c>
      <c r="Y9" s="31" t="s">
        <v>35</v>
      </c>
      <c r="Z9" s="31" t="s">
        <v>33</v>
      </c>
      <c r="AA9" s="31"/>
      <c r="AB9" s="33" t="n">
        <f aca="false">SUM(G9:Z9)</f>
        <v>5</v>
      </c>
      <c r="AC9" s="34" t="n">
        <f aca="false">SUM(C9-AB9)</f>
        <v>0</v>
      </c>
    </row>
    <row r="10" customFormat="false" ht="15" hidden="false" customHeight="false" outlineLevel="0" collapsed="false">
      <c r="A10" s="59" t="s">
        <v>43</v>
      </c>
      <c r="B10" s="60" t="n">
        <v>45711</v>
      </c>
      <c r="C10" s="57" t="n">
        <v>1</v>
      </c>
      <c r="D10" s="49"/>
      <c r="E10" s="45"/>
      <c r="F10" s="35" t="n">
        <v>1</v>
      </c>
      <c r="G10" s="30" t="n">
        <v>1</v>
      </c>
      <c r="H10" s="37" t="s">
        <v>33</v>
      </c>
      <c r="I10" s="47" t="s">
        <v>39</v>
      </c>
      <c r="J10" s="31" t="s">
        <v>35</v>
      </c>
      <c r="K10" s="30" t="n">
        <v>1</v>
      </c>
      <c r="L10" s="31"/>
      <c r="M10" s="48"/>
      <c r="N10" s="31" t="s">
        <v>33</v>
      </c>
      <c r="O10" s="31" t="s">
        <v>33</v>
      </c>
      <c r="P10" s="31"/>
      <c r="Q10" s="31" t="s">
        <v>33</v>
      </c>
      <c r="R10" s="31" t="s">
        <v>34</v>
      </c>
      <c r="S10" s="31" t="s">
        <v>33</v>
      </c>
      <c r="T10" s="39" t="s">
        <v>35</v>
      </c>
      <c r="U10" s="31"/>
      <c r="V10" s="31" t="s">
        <v>33</v>
      </c>
      <c r="W10" s="31"/>
      <c r="X10" s="31" t="s">
        <v>33</v>
      </c>
      <c r="Y10" s="31" t="s">
        <v>33</v>
      </c>
      <c r="Z10" s="31" t="s">
        <v>35</v>
      </c>
      <c r="AA10" s="31"/>
      <c r="AB10" s="33" t="n">
        <f aca="false">SUM(G10:Z10)</f>
        <v>2</v>
      </c>
      <c r="AC10" s="61" t="n">
        <f aca="false">SUM(C10+F10-AB10)</f>
        <v>0</v>
      </c>
    </row>
    <row r="11" s="63" customFormat="true" ht="15" hidden="false" customHeight="false" outlineLevel="0" collapsed="false">
      <c r="A11" s="62" t="s">
        <v>44</v>
      </c>
      <c r="B11" s="24" t="n">
        <v>45718</v>
      </c>
      <c r="C11" s="25" t="n">
        <v>1</v>
      </c>
      <c r="D11" s="26" t="n">
        <v>2</v>
      </c>
      <c r="E11" s="27"/>
      <c r="F11" s="28"/>
      <c r="G11" s="30" t="n">
        <v>1</v>
      </c>
      <c r="H11" s="37" t="s">
        <v>33</v>
      </c>
      <c r="I11" s="38" t="s">
        <v>33</v>
      </c>
      <c r="J11" s="39" t="s">
        <v>35</v>
      </c>
      <c r="K11" s="39" t="s">
        <v>34</v>
      </c>
      <c r="L11" s="39"/>
      <c r="M11" s="40"/>
      <c r="N11" s="39" t="s">
        <v>33</v>
      </c>
      <c r="O11" s="39" t="s">
        <v>35</v>
      </c>
      <c r="P11" s="39"/>
      <c r="Q11" s="39" t="s">
        <v>34</v>
      </c>
      <c r="R11" s="39" t="s">
        <v>33</v>
      </c>
      <c r="S11" s="30" t="n">
        <v>1</v>
      </c>
      <c r="T11" s="30" t="n">
        <v>1</v>
      </c>
      <c r="U11" s="39"/>
      <c r="V11" s="39" t="s">
        <v>33</v>
      </c>
      <c r="W11" s="39"/>
      <c r="X11" s="39" t="s">
        <v>33</v>
      </c>
      <c r="Y11" s="31" t="s">
        <v>35</v>
      </c>
      <c r="Z11" s="39" t="s">
        <v>35</v>
      </c>
      <c r="AA11" s="39"/>
      <c r="AB11" s="33" t="n">
        <f aca="false">SUM(G11:Z11)</f>
        <v>3</v>
      </c>
      <c r="AC11" s="61" t="n">
        <f aca="false">SUM(C11+D11+F11-AB11)</f>
        <v>0</v>
      </c>
      <c r="XFD11" s="3"/>
    </row>
    <row r="12" customFormat="false" ht="15" hidden="false" customHeight="false" outlineLevel="0" collapsed="false">
      <c r="A12" s="59" t="s">
        <v>45</v>
      </c>
      <c r="B12" s="42" t="n">
        <v>45724</v>
      </c>
      <c r="C12" s="57" t="n">
        <v>5</v>
      </c>
      <c r="D12" s="49"/>
      <c r="E12" s="49"/>
      <c r="F12" s="46"/>
      <c r="G12" s="29" t="s">
        <v>33</v>
      </c>
      <c r="H12" s="30" t="n">
        <v>1</v>
      </c>
      <c r="I12" s="58" t="s">
        <v>33</v>
      </c>
      <c r="J12" s="30" t="n">
        <v>1</v>
      </c>
      <c r="K12" s="31" t="s">
        <v>33</v>
      </c>
      <c r="L12" s="31"/>
      <c r="M12" s="48"/>
      <c r="N12" s="30" t="n">
        <v>1</v>
      </c>
      <c r="O12" s="31" t="s">
        <v>33</v>
      </c>
      <c r="P12" s="31"/>
      <c r="Q12" s="31" t="s">
        <v>33</v>
      </c>
      <c r="R12" s="30" t="n">
        <v>1</v>
      </c>
      <c r="S12" s="31" t="s">
        <v>33</v>
      </c>
      <c r="T12" s="30" t="n">
        <v>1</v>
      </c>
      <c r="U12" s="31"/>
      <c r="V12" s="31" t="s">
        <v>33</v>
      </c>
      <c r="W12" s="31"/>
      <c r="X12" s="39" t="s">
        <v>33</v>
      </c>
      <c r="Y12" s="31" t="s">
        <v>35</v>
      </c>
      <c r="Z12" s="31" t="s">
        <v>33</v>
      </c>
      <c r="AA12" s="31"/>
      <c r="AB12" s="33" t="n">
        <f aca="false">SUM(G12:Z12)</f>
        <v>5</v>
      </c>
      <c r="AC12" s="34" t="n">
        <f aca="false">SUM(C12-AB12)</f>
        <v>0</v>
      </c>
    </row>
    <row r="13" customFormat="false" ht="15" hidden="false" customHeight="false" outlineLevel="0" collapsed="false">
      <c r="A13" s="62" t="s">
        <v>46</v>
      </c>
      <c r="B13" s="24" t="n">
        <v>45731</v>
      </c>
      <c r="C13" s="64"/>
      <c r="D13" s="65" t="n">
        <v>5</v>
      </c>
      <c r="E13" s="27"/>
      <c r="F13" s="28"/>
      <c r="G13" s="36" t="s">
        <v>35</v>
      </c>
      <c r="H13" s="37" t="s">
        <v>34</v>
      </c>
      <c r="I13" s="30" t="n">
        <v>1</v>
      </c>
      <c r="J13" s="30" t="n">
        <v>1</v>
      </c>
      <c r="K13" s="39" t="s">
        <v>33</v>
      </c>
      <c r="L13" s="39"/>
      <c r="M13" s="40"/>
      <c r="N13" s="39" t="s">
        <v>34</v>
      </c>
      <c r="O13" s="39" t="s">
        <v>33</v>
      </c>
      <c r="P13" s="39"/>
      <c r="Q13" s="39" t="s">
        <v>33</v>
      </c>
      <c r="R13" s="47" t="s">
        <v>39</v>
      </c>
      <c r="S13" s="30" t="n">
        <v>1</v>
      </c>
      <c r="T13" s="30" t="n">
        <v>1</v>
      </c>
      <c r="U13" s="39"/>
      <c r="V13" s="39" t="s">
        <v>33</v>
      </c>
      <c r="W13" s="39"/>
      <c r="X13" s="39" t="s">
        <v>33</v>
      </c>
      <c r="Y13" s="30" t="s">
        <v>36</v>
      </c>
      <c r="Z13" s="39" t="s">
        <v>35</v>
      </c>
      <c r="AA13" s="39"/>
      <c r="AB13" s="33" t="n">
        <f aca="false">SUM(G13:Z13)</f>
        <v>4</v>
      </c>
      <c r="AC13" s="66" t="n">
        <f aca="false">SUM(D13-AB13)</f>
        <v>1</v>
      </c>
    </row>
    <row r="14" customFormat="false" ht="15" hidden="false" customHeight="false" outlineLevel="0" collapsed="false">
      <c r="A14" s="59" t="s">
        <v>47</v>
      </c>
      <c r="B14" s="42" t="n">
        <v>45731</v>
      </c>
      <c r="C14" s="43"/>
      <c r="D14" s="67" t="n">
        <v>3</v>
      </c>
      <c r="E14" s="49"/>
      <c r="F14" s="46"/>
      <c r="G14" s="29" t="s">
        <v>35</v>
      </c>
      <c r="H14" s="37" t="s">
        <v>33</v>
      </c>
      <c r="I14" s="58" t="s">
        <v>33</v>
      </c>
      <c r="J14" s="30" t="n">
        <v>1</v>
      </c>
      <c r="K14" s="31" t="s">
        <v>33</v>
      </c>
      <c r="L14" s="31"/>
      <c r="M14" s="48"/>
      <c r="N14" s="31" t="s">
        <v>33</v>
      </c>
      <c r="O14" s="31" t="s">
        <v>33</v>
      </c>
      <c r="P14" s="31"/>
      <c r="Q14" s="31" t="s">
        <v>33</v>
      </c>
      <c r="R14" s="47" t="s">
        <v>39</v>
      </c>
      <c r="S14" s="30" t="n">
        <v>1</v>
      </c>
      <c r="T14" s="30" t="n">
        <v>1</v>
      </c>
      <c r="U14" s="31"/>
      <c r="V14" s="31" t="s">
        <v>33</v>
      </c>
      <c r="W14" s="31"/>
      <c r="X14" s="31" t="s">
        <v>34</v>
      </c>
      <c r="Y14" s="31" t="s">
        <v>35</v>
      </c>
      <c r="Z14" s="31" t="s">
        <v>35</v>
      </c>
      <c r="AA14" s="31"/>
      <c r="AB14" s="33" t="n">
        <f aca="false">SUM(G14:Z14)</f>
        <v>3</v>
      </c>
      <c r="AC14" s="61" t="n">
        <f aca="false">SUM(D15-AB15)</f>
        <v>0</v>
      </c>
    </row>
    <row r="15" customFormat="false" ht="15" hidden="false" customHeight="false" outlineLevel="0" collapsed="false">
      <c r="A15" s="68" t="s">
        <v>48</v>
      </c>
      <c r="B15" s="51" t="n">
        <v>45732</v>
      </c>
      <c r="C15" s="43"/>
      <c r="D15" s="52" t="n">
        <v>2</v>
      </c>
      <c r="E15" s="49"/>
      <c r="F15" s="46"/>
      <c r="G15" s="30" t="n">
        <v>1</v>
      </c>
      <c r="H15" s="54" t="s">
        <v>33</v>
      </c>
      <c r="I15" s="55" t="s">
        <v>33</v>
      </c>
      <c r="J15" s="54" t="s">
        <v>34</v>
      </c>
      <c r="K15" s="54" t="s">
        <v>33</v>
      </c>
      <c r="L15" s="54"/>
      <c r="M15" s="56"/>
      <c r="N15" s="54" t="s">
        <v>33</v>
      </c>
      <c r="O15" s="47" t="s">
        <v>39</v>
      </c>
      <c r="P15" s="54"/>
      <c r="Q15" s="30" t="n">
        <v>1</v>
      </c>
      <c r="R15" s="54" t="s">
        <v>35</v>
      </c>
      <c r="S15" s="54" t="s">
        <v>35</v>
      </c>
      <c r="T15" s="54" t="s">
        <v>33</v>
      </c>
      <c r="U15" s="54"/>
      <c r="V15" s="54" t="s">
        <v>33</v>
      </c>
      <c r="W15" s="54"/>
      <c r="X15" s="54" t="s">
        <v>34</v>
      </c>
      <c r="Y15" s="54" t="s">
        <v>33</v>
      </c>
      <c r="Z15" s="54" t="s">
        <v>35</v>
      </c>
      <c r="AA15" s="54"/>
      <c r="AB15" s="54" t="n">
        <f aca="false">SUM(G15:Z15)</f>
        <v>2</v>
      </c>
      <c r="AC15" s="69" t="n">
        <f aca="false">SUM(D15-AB15)</f>
        <v>0</v>
      </c>
    </row>
    <row r="16" customFormat="false" ht="15" hidden="false" customHeight="false" outlineLevel="0" collapsed="false">
      <c r="A16" s="23" t="s">
        <v>49</v>
      </c>
      <c r="B16" s="70" t="n">
        <v>45738</v>
      </c>
      <c r="C16" s="25" t="n">
        <v>1</v>
      </c>
      <c r="D16" s="26" t="n">
        <v>1</v>
      </c>
      <c r="E16" s="27"/>
      <c r="F16" s="71"/>
      <c r="G16" s="36" t="s">
        <v>33</v>
      </c>
      <c r="H16" s="37" t="s">
        <v>33</v>
      </c>
      <c r="I16" s="37" t="s">
        <v>34</v>
      </c>
      <c r="J16" s="37" t="s">
        <v>34</v>
      </c>
      <c r="K16" s="30" t="n">
        <v>1</v>
      </c>
      <c r="L16" s="39"/>
      <c r="M16" s="39"/>
      <c r="N16" s="39" t="s">
        <v>33</v>
      </c>
      <c r="O16" s="39" t="s">
        <v>33</v>
      </c>
      <c r="P16" s="39"/>
      <c r="Q16" s="39" t="s">
        <v>33</v>
      </c>
      <c r="R16" s="39" t="s">
        <v>35</v>
      </c>
      <c r="S16" s="39" t="s">
        <v>33</v>
      </c>
      <c r="T16" s="30" t="n">
        <v>1</v>
      </c>
      <c r="U16" s="39"/>
      <c r="V16" s="39" t="s">
        <v>33</v>
      </c>
      <c r="W16" s="39"/>
      <c r="X16" s="39" t="s">
        <v>33</v>
      </c>
      <c r="Y16" s="39" t="s">
        <v>34</v>
      </c>
      <c r="Z16" s="39" t="s">
        <v>35</v>
      </c>
      <c r="AA16" s="39"/>
      <c r="AB16" s="33" t="n">
        <f aca="false">SUM(G16:Z16)</f>
        <v>2</v>
      </c>
      <c r="AC16" s="72" t="n">
        <f aca="false">SUM(C16+D16-AB16)</f>
        <v>0</v>
      </c>
    </row>
    <row r="17" customFormat="false" ht="15" hidden="false" customHeight="false" outlineLevel="0" collapsed="false">
      <c r="A17" s="23" t="s">
        <v>50</v>
      </c>
      <c r="B17" s="70" t="n">
        <v>45739</v>
      </c>
      <c r="C17" s="25" t="n">
        <v>1</v>
      </c>
      <c r="D17" s="27"/>
      <c r="E17" s="65" t="n">
        <v>4</v>
      </c>
      <c r="F17" s="71"/>
      <c r="G17" s="36" t="s">
        <v>33</v>
      </c>
      <c r="H17" s="37" t="s">
        <v>33</v>
      </c>
      <c r="I17" s="38" t="s">
        <v>33</v>
      </c>
      <c r="J17" s="30" t="n">
        <v>1</v>
      </c>
      <c r="K17" s="39" t="s">
        <v>33</v>
      </c>
      <c r="L17" s="39"/>
      <c r="M17" s="39"/>
      <c r="N17" s="39" t="s">
        <v>33</v>
      </c>
      <c r="O17" s="30" t="n">
        <v>1</v>
      </c>
      <c r="P17" s="39"/>
      <c r="Q17" s="39" t="s">
        <v>34</v>
      </c>
      <c r="R17" s="30" t="n">
        <v>1</v>
      </c>
      <c r="S17" s="39" t="s">
        <v>33</v>
      </c>
      <c r="T17" s="30" t="n">
        <v>1</v>
      </c>
      <c r="U17" s="39"/>
      <c r="V17" s="47" t="s">
        <v>39</v>
      </c>
      <c r="W17" s="39"/>
      <c r="X17" s="39" t="s">
        <v>33</v>
      </c>
      <c r="Y17" s="39" t="s">
        <v>33</v>
      </c>
      <c r="Z17" s="30" t="n">
        <v>1</v>
      </c>
      <c r="AA17" s="39"/>
      <c r="AB17" s="33" t="n">
        <f aca="false">SUM(G17:Z17)</f>
        <v>5</v>
      </c>
      <c r="AC17" s="73" t="n">
        <f aca="false">SUM(C17+E17-AB17)</f>
        <v>0</v>
      </c>
    </row>
    <row r="18" customFormat="false" ht="15" hidden="false" customHeight="false" outlineLevel="0" collapsed="false">
      <c r="A18" s="59" t="s">
        <v>51</v>
      </c>
      <c r="B18" s="60" t="n">
        <v>45794</v>
      </c>
      <c r="C18" s="57" t="n">
        <v>5</v>
      </c>
      <c r="D18" s="49"/>
      <c r="E18" s="45"/>
      <c r="F18" s="74"/>
      <c r="G18" s="29" t="s">
        <v>33</v>
      </c>
      <c r="H18" s="37" t="s">
        <v>34</v>
      </c>
      <c r="I18" s="30" t="n">
        <v>1</v>
      </c>
      <c r="J18" s="30" t="n">
        <v>1</v>
      </c>
      <c r="K18" s="31" t="s">
        <v>33</v>
      </c>
      <c r="L18" s="75"/>
      <c r="M18" s="48"/>
      <c r="N18" s="30" t="n">
        <v>1</v>
      </c>
      <c r="O18" s="31" t="s">
        <v>33</v>
      </c>
      <c r="P18" s="76"/>
      <c r="Q18" s="31" t="s">
        <v>33</v>
      </c>
      <c r="R18" s="30" t="n">
        <v>1</v>
      </c>
      <c r="S18" s="31" t="s">
        <v>33</v>
      </c>
      <c r="T18" s="30" t="n">
        <v>1</v>
      </c>
      <c r="U18" s="31"/>
      <c r="V18" s="31" t="s">
        <v>33</v>
      </c>
      <c r="W18" s="31"/>
      <c r="X18" s="39" t="s">
        <v>33</v>
      </c>
      <c r="Y18" s="39" t="s">
        <v>33</v>
      </c>
      <c r="Z18" s="31" t="s">
        <v>35</v>
      </c>
      <c r="AA18" s="31"/>
      <c r="AB18" s="33" t="n">
        <f aca="false">SUM(G18:Z18)</f>
        <v>5</v>
      </c>
      <c r="AC18" s="34" t="n">
        <f aca="false">SUM(C18-AB18)</f>
        <v>0</v>
      </c>
    </row>
    <row r="19" customFormat="false" ht="15" hidden="false" customHeight="false" outlineLevel="0" collapsed="false">
      <c r="A19" s="41" t="s">
        <v>52</v>
      </c>
      <c r="B19" s="77" t="n">
        <v>45816</v>
      </c>
      <c r="C19" s="78" t="n">
        <v>1</v>
      </c>
      <c r="D19" s="67" t="n">
        <v>4</v>
      </c>
      <c r="E19" s="45"/>
      <c r="F19" s="35" t="n">
        <v>1</v>
      </c>
      <c r="G19" s="29" t="s">
        <v>33</v>
      </c>
      <c r="H19" s="37" t="s">
        <v>34</v>
      </c>
      <c r="I19" s="30" t="n">
        <v>1</v>
      </c>
      <c r="J19" s="30" t="n">
        <v>1</v>
      </c>
      <c r="K19" s="31" t="s">
        <v>34</v>
      </c>
      <c r="L19" s="31"/>
      <c r="M19" s="48"/>
      <c r="N19" s="31" t="s">
        <v>34</v>
      </c>
      <c r="O19" s="30" t="n">
        <v>1</v>
      </c>
      <c r="P19" s="31"/>
      <c r="Q19" s="31" t="s">
        <v>33</v>
      </c>
      <c r="R19" s="30" t="n">
        <v>1</v>
      </c>
      <c r="S19" s="30" t="n">
        <v>1</v>
      </c>
      <c r="T19" s="39" t="s">
        <v>35</v>
      </c>
      <c r="U19" s="31"/>
      <c r="V19" s="31" t="s">
        <v>33</v>
      </c>
      <c r="W19" s="31"/>
      <c r="X19" s="31" t="s">
        <v>33</v>
      </c>
      <c r="Y19" s="31" t="s">
        <v>34</v>
      </c>
      <c r="Z19" s="31" t="s">
        <v>35</v>
      </c>
      <c r="AA19" s="31"/>
      <c r="AB19" s="33" t="n">
        <f aca="false">SUM(G19:Z19)</f>
        <v>5</v>
      </c>
      <c r="AC19" s="34" t="n">
        <f aca="false">SUM(C19+D19+F19-AB19)</f>
        <v>1</v>
      </c>
    </row>
    <row r="20" customFormat="false" ht="15" hidden="false" customHeight="false" outlineLevel="0" collapsed="false">
      <c r="A20" s="59" t="s">
        <v>53</v>
      </c>
      <c r="B20" s="42" t="n">
        <v>45823</v>
      </c>
      <c r="C20" s="43"/>
      <c r="D20" s="49"/>
      <c r="E20" s="67" t="n">
        <v>2</v>
      </c>
      <c r="F20" s="46"/>
      <c r="G20" s="29" t="s">
        <v>33</v>
      </c>
      <c r="H20" s="37" t="s">
        <v>33</v>
      </c>
      <c r="I20" s="58" t="s">
        <v>33</v>
      </c>
      <c r="J20" s="31" t="s">
        <v>34</v>
      </c>
      <c r="K20" s="39" t="s">
        <v>33</v>
      </c>
      <c r="L20" s="31"/>
      <c r="M20" s="48"/>
      <c r="N20" s="31" t="s">
        <v>33</v>
      </c>
      <c r="O20" s="30" t="n">
        <v>1</v>
      </c>
      <c r="P20" s="31"/>
      <c r="Q20" s="31" t="s">
        <v>33</v>
      </c>
      <c r="R20" s="39" t="s">
        <v>35</v>
      </c>
      <c r="S20" s="31" t="s">
        <v>33</v>
      </c>
      <c r="T20" s="30" t="n">
        <v>1</v>
      </c>
      <c r="U20" s="31"/>
      <c r="V20" s="31" t="s">
        <v>33</v>
      </c>
      <c r="W20" s="31"/>
      <c r="X20" s="31" t="s">
        <v>33</v>
      </c>
      <c r="Y20" s="47" t="s">
        <v>39</v>
      </c>
      <c r="Z20" s="31" t="s">
        <v>35</v>
      </c>
      <c r="AA20" s="31"/>
      <c r="AB20" s="33" t="n">
        <f aca="false">SUM(G20:Z20)</f>
        <v>2</v>
      </c>
      <c r="AC20" s="61" t="n">
        <f aca="false">SUM(E20-AB20)</f>
        <v>0</v>
      </c>
    </row>
    <row r="21" customFormat="false" ht="15" hidden="false" customHeight="false" outlineLevel="0" collapsed="false">
      <c r="A21" s="79" t="s">
        <v>54</v>
      </c>
      <c r="B21" s="80" t="n">
        <v>45829</v>
      </c>
      <c r="C21" s="81" t="n">
        <v>5</v>
      </c>
      <c r="D21" s="82"/>
      <c r="E21" s="82"/>
      <c r="F21" s="83"/>
      <c r="G21" s="84" t="s">
        <v>33</v>
      </c>
      <c r="H21" s="47" t="s">
        <v>39</v>
      </c>
      <c r="I21" s="85" t="s">
        <v>33</v>
      </c>
      <c r="J21" s="30" t="n">
        <v>1</v>
      </c>
      <c r="K21" s="85" t="s">
        <v>33</v>
      </c>
      <c r="L21" s="85"/>
      <c r="M21" s="86"/>
      <c r="N21" s="87" t="s">
        <v>33</v>
      </c>
      <c r="O21" s="85" t="s">
        <v>33</v>
      </c>
      <c r="P21" s="85"/>
      <c r="Q21" s="85" t="s">
        <v>33</v>
      </c>
      <c r="R21" s="30" t="n">
        <v>1</v>
      </c>
      <c r="S21" s="30" t="n">
        <v>1</v>
      </c>
      <c r="T21" s="30" t="n">
        <v>1</v>
      </c>
      <c r="U21" s="85"/>
      <c r="V21" s="85" t="s">
        <v>33</v>
      </c>
      <c r="W21" s="85"/>
      <c r="X21" s="85" t="s">
        <v>35</v>
      </c>
      <c r="Y21" s="30" t="s">
        <v>36</v>
      </c>
      <c r="Z21" s="30" t="s">
        <v>36</v>
      </c>
      <c r="AA21" s="85"/>
      <c r="AB21" s="88" t="n">
        <f aca="false">SUM(G21:Z21)</f>
        <v>4</v>
      </c>
      <c r="AC21" s="89" t="n">
        <f aca="false">SUM(C21-AB21)</f>
        <v>1</v>
      </c>
    </row>
    <row r="22" customFormat="false" ht="15" hidden="false" customHeight="false" outlineLevel="0" collapsed="false">
      <c r="A22" s="33"/>
      <c r="B22" s="33"/>
      <c r="C22" s="90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33"/>
      <c r="AC22" s="33"/>
    </row>
    <row r="23" customFormat="false" ht="15" hidden="false" customHeight="false" outlineLevel="0" collapsed="false">
      <c r="A23" s="33" t="s">
        <v>55</v>
      </c>
      <c r="B23" s="33"/>
      <c r="C23" s="76"/>
      <c r="D23" s="76"/>
      <c r="E23" s="76"/>
      <c r="F23" s="76"/>
      <c r="G23" s="76" t="n">
        <f aca="false">SUM(G4:G22)</f>
        <v>3</v>
      </c>
      <c r="H23" s="76" t="n">
        <f aca="false">SUM(H4:H21)</f>
        <v>4</v>
      </c>
      <c r="I23" s="76" t="n">
        <f aca="false">SUM(I4:I22)</f>
        <v>6</v>
      </c>
      <c r="J23" s="76" t="n">
        <f aca="false">SUM(J4:J22)</f>
        <v>9</v>
      </c>
      <c r="K23" s="76" t="n">
        <f aca="false">SUM(K4:K22)</f>
        <v>4</v>
      </c>
      <c r="L23" s="76" t="n">
        <f aca="false">SUM(L4:L22)</f>
        <v>0</v>
      </c>
      <c r="M23" s="76" t="n">
        <f aca="false">SUM(M4:M21)</f>
        <v>0</v>
      </c>
      <c r="N23" s="76" t="n">
        <f aca="false">SUM(N4:N22)</f>
        <v>2</v>
      </c>
      <c r="O23" s="76" t="n">
        <f aca="false">SUM(O4:O22)</f>
        <v>3</v>
      </c>
      <c r="P23" s="76" t="n">
        <f aca="false">SUM(P4:P22)</f>
        <v>0</v>
      </c>
      <c r="Q23" s="76" t="n">
        <f aca="false">SUM(Q4:Q21)</f>
        <v>1</v>
      </c>
      <c r="R23" s="76" t="n">
        <f aca="false">SUM(R4:R21)</f>
        <v>8</v>
      </c>
      <c r="S23" s="76" t="n">
        <f aca="false">SUM(S4:S22)</f>
        <v>6</v>
      </c>
      <c r="T23" s="76" t="n">
        <f aca="false">SUM(T4:T22)</f>
        <v>13</v>
      </c>
      <c r="U23" s="76" t="n">
        <v>1</v>
      </c>
      <c r="V23" s="76" t="n">
        <v>1</v>
      </c>
      <c r="W23" s="76" t="n">
        <v>1</v>
      </c>
      <c r="X23" s="76" t="n">
        <v>1</v>
      </c>
      <c r="Y23" s="76" t="n">
        <v>4</v>
      </c>
      <c r="Z23" s="76" t="n">
        <v>3</v>
      </c>
      <c r="AA23" s="76" t="n">
        <f aca="false">SUM(AA4:AA22)</f>
        <v>0</v>
      </c>
      <c r="AB23" s="33"/>
      <c r="AC23" s="33"/>
    </row>
    <row r="24" customFormat="false" ht="15" hidden="false" customHeight="false" outlineLevel="0" collapsed="false">
      <c r="A24" s="91" t="s">
        <v>56</v>
      </c>
      <c r="B24" s="91"/>
      <c r="C24" s="92"/>
      <c r="D24" s="93"/>
      <c r="E24" s="93"/>
      <c r="F24" s="93"/>
      <c r="G24" s="93" t="n">
        <f aca="false">G23+3</f>
        <v>6</v>
      </c>
      <c r="H24" s="93" t="n">
        <f aca="false">H23+3</f>
        <v>7</v>
      </c>
      <c r="I24" s="93" t="n">
        <f aca="false">I23+5</f>
        <v>11</v>
      </c>
      <c r="J24" s="93" t="n">
        <f aca="false">J23+3</f>
        <v>12</v>
      </c>
      <c r="K24" s="93" t="n">
        <f aca="false">K23+0</f>
        <v>4</v>
      </c>
      <c r="L24" s="93" t="n">
        <f aca="false">L23+1</f>
        <v>1</v>
      </c>
      <c r="M24" s="93" t="n">
        <f aca="false">M23+1</f>
        <v>1</v>
      </c>
      <c r="N24" s="93" t="n">
        <f aca="false">N23+0</f>
        <v>2</v>
      </c>
      <c r="O24" s="93" t="n">
        <f aca="false">O23+0</f>
        <v>3</v>
      </c>
      <c r="P24" s="93" t="n">
        <f aca="false">P23+0</f>
        <v>0</v>
      </c>
      <c r="Q24" s="93" t="n">
        <f aca="false">Q23+1</f>
        <v>2</v>
      </c>
      <c r="R24" s="93" t="n">
        <f aca="false">R23+4</f>
        <v>12</v>
      </c>
      <c r="S24" s="93" t="n">
        <f aca="false">S23+4</f>
        <v>10</v>
      </c>
      <c r="T24" s="93" t="n">
        <f aca="false">T23+6</f>
        <v>19</v>
      </c>
      <c r="U24" s="93" t="n">
        <f aca="false">U23+0</f>
        <v>1</v>
      </c>
      <c r="V24" s="93" t="n">
        <f aca="false">V23+0</f>
        <v>1</v>
      </c>
      <c r="W24" s="93" t="n">
        <f aca="false">W23+0</f>
        <v>1</v>
      </c>
      <c r="X24" s="93" t="n">
        <f aca="false">X23+0</f>
        <v>1</v>
      </c>
      <c r="Y24" s="93" t="n">
        <f aca="false">Y23+3</f>
        <v>7</v>
      </c>
      <c r="Z24" s="93" t="n">
        <f aca="false">Z23+2</f>
        <v>5</v>
      </c>
      <c r="AA24" s="93" t="n">
        <f aca="false">AA23+1</f>
        <v>1</v>
      </c>
      <c r="AB24" s="91"/>
      <c r="AC24" s="91"/>
    </row>
    <row r="26" customFormat="false" ht="15" hidden="false" customHeight="false" outlineLevel="0" collapsed="false">
      <c r="D26" s="30" t="n">
        <v>1</v>
      </c>
      <c r="E26" s="94" t="s">
        <v>57</v>
      </c>
      <c r="F26" s="94"/>
      <c r="G26" s="94"/>
      <c r="I26" s="95"/>
      <c r="J26" s="95"/>
      <c r="K26" s="95"/>
      <c r="L26" s="96" t="s">
        <v>58</v>
      </c>
      <c r="M26" s="96"/>
      <c r="N26" s="97"/>
      <c r="O26" s="3"/>
    </row>
    <row r="27" customFormat="false" ht="15" hidden="false" customHeight="false" outlineLevel="0" collapsed="false">
      <c r="D27" s="30" t="s">
        <v>36</v>
      </c>
      <c r="E27" s="98" t="s">
        <v>59</v>
      </c>
      <c r="F27" s="98"/>
      <c r="G27" s="98"/>
      <c r="H27" s="3"/>
      <c r="I27" s="3"/>
      <c r="J27" s="95"/>
      <c r="K27" s="95"/>
      <c r="L27" s="95"/>
      <c r="M27" s="95"/>
      <c r="O27" s="3"/>
    </row>
    <row r="28" customFormat="false" ht="15" hidden="false" customHeight="false" outlineLevel="0" collapsed="false">
      <c r="D28" s="30" t="s">
        <v>60</v>
      </c>
      <c r="E28" s="99" t="s">
        <v>61</v>
      </c>
      <c r="F28" s="99"/>
      <c r="G28" s="99"/>
      <c r="H28" s="98"/>
      <c r="I28" s="3"/>
      <c r="L28" s="100"/>
      <c r="M28" s="100"/>
      <c r="N28" s="2" t="s">
        <v>62</v>
      </c>
      <c r="O28" s="3"/>
    </row>
    <row r="29" customFormat="false" ht="15" hidden="false" customHeight="false" outlineLevel="0" collapsed="false">
      <c r="D29" s="47" t="s">
        <v>39</v>
      </c>
      <c r="E29" s="98" t="s">
        <v>63</v>
      </c>
      <c r="F29" s="98"/>
      <c r="G29" s="98"/>
      <c r="H29" s="3"/>
      <c r="I29" s="3"/>
      <c r="L29" s="101"/>
      <c r="M29" s="101"/>
      <c r="N29" s="2" t="s">
        <v>5</v>
      </c>
      <c r="O29" s="3"/>
    </row>
    <row r="30" customFormat="false" ht="15" hidden="false" customHeight="false" outlineLevel="0" collapsed="false">
      <c r="D30" s="102" t="s">
        <v>35</v>
      </c>
      <c r="E30" s="98" t="s">
        <v>64</v>
      </c>
      <c r="F30" s="98"/>
      <c r="G30" s="98"/>
      <c r="H30" s="3"/>
      <c r="I30" s="3"/>
      <c r="L30" s="103"/>
      <c r="M30" s="103"/>
      <c r="N30" s="2" t="s">
        <v>6</v>
      </c>
      <c r="O30" s="3"/>
    </row>
    <row r="31" customFormat="false" ht="15" hidden="false" customHeight="false" outlineLevel="0" collapsed="false">
      <c r="D31" s="102" t="s">
        <v>33</v>
      </c>
      <c r="E31" s="98" t="s">
        <v>65</v>
      </c>
      <c r="F31" s="98"/>
      <c r="G31" s="98"/>
      <c r="H31" s="1"/>
      <c r="L31" s="104"/>
      <c r="M31" s="104"/>
      <c r="N31" s="105" t="s">
        <v>7</v>
      </c>
      <c r="O31" s="3"/>
    </row>
    <row r="32" customFormat="false" ht="15" hidden="false" customHeight="false" outlineLevel="0" collapsed="false">
      <c r="D32" s="31" t="s">
        <v>36</v>
      </c>
      <c r="E32" s="98" t="s">
        <v>66</v>
      </c>
      <c r="F32" s="98"/>
      <c r="G32" s="98"/>
      <c r="O32" s="3"/>
    </row>
    <row r="33" customFormat="false" ht="15" hidden="false" customHeight="false" outlineLevel="0" collapsed="false">
      <c r="D33" s="76" t="s">
        <v>34</v>
      </c>
      <c r="E33" s="94" t="s">
        <v>67</v>
      </c>
      <c r="F33" s="94"/>
      <c r="G33" s="94"/>
      <c r="H33" s="1"/>
      <c r="O33" s="3"/>
    </row>
    <row r="34" customFormat="false" ht="15" hidden="false" customHeight="false" outlineLevel="0" collapsed="false">
      <c r="D34" s="106"/>
      <c r="E34" s="98" t="s">
        <v>68</v>
      </c>
      <c r="F34" s="98"/>
      <c r="G34" s="98"/>
      <c r="O34" s="3"/>
    </row>
    <row r="35" customFormat="false" ht="15" hidden="false" customHeight="false" outlineLevel="0" collapsed="false">
      <c r="D35" s="107"/>
      <c r="E35" s="94" t="s">
        <v>69</v>
      </c>
      <c r="F35" s="94"/>
      <c r="G35" s="94"/>
      <c r="H35" s="94"/>
      <c r="I35" s="94"/>
    </row>
    <row r="36" customFormat="false" ht="24.05" hidden="false" customHeight="true" outlineLevel="0" collapsed="false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customFormat="false" ht="15" hidden="false" customHeight="false" outlineLevel="0" collapsed="false"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</sheetData>
  <mergeCells count="18">
    <mergeCell ref="A2:A3"/>
    <mergeCell ref="B2:B3"/>
    <mergeCell ref="C2:F2"/>
    <mergeCell ref="G2:T2"/>
    <mergeCell ref="U2:AA2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I35"/>
    <mergeCell ref="A36:Q36"/>
    <mergeCell ref="D37:F37"/>
    <mergeCell ref="G37:R37"/>
  </mergeCells>
  <printOptions headings="false" gridLines="false" gridLinesSet="true" horizontalCentered="true" verticalCentered="true"/>
  <pageMargins left="0.196527777777778" right="0.196527777777778" top="0.590277777777778" bottom="0.748611111111111" header="0.19652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&amp;LCOMITE DU LOIRET
DE TENNIS DE TABLE&amp;C&amp;16TABLEAU RECAPITULATIF DES DISPONIBILITES "JA" POUR LES COMPETITIONS DEPARTEMENTALES ET REGIONALES&amp;RSAISON 2023 / 2024</oddHeader>
    <oddFooter>&amp;CMIS A JOUR LE &amp;D A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2019-08-13T13:47:52Z</dcterms:created>
  <dc:creator>murièle DEMART</dc:creator>
  <dc:description/>
  <dc:language>fr-FR</dc:language>
  <cp:lastModifiedBy/>
  <cp:lastPrinted>2023-11-06T15:21:35Z</cp:lastPrinted>
  <dcterms:modified xsi:type="dcterms:W3CDTF">2025-06-02T20:10:07Z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