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cre\Documents\COMITE_FT\Arbitrage\2425\"/>
    </mc:Choice>
  </mc:AlternateContent>
  <xr:revisionPtr revIDLastSave="0" documentId="8_{0036337E-7A95-4516-8574-3164D455BB34}" xr6:coauthVersionLast="47" xr6:coauthVersionMax="47" xr10:uidLastSave="{00000000-0000-0000-0000-000000000000}"/>
  <bookViews>
    <workbookView xWindow="-120" yWindow="-120" windowWidth="29040" windowHeight="15720" xr2:uid="{EAB11E77-28C4-43B5-A732-6AFF89F121D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6" i="1"/>
  <c r="O4" i="1"/>
  <c r="O13" i="1"/>
  <c r="O3" i="1"/>
  <c r="O8" i="1"/>
  <c r="O15" i="1"/>
  <c r="O7" i="1"/>
  <c r="O9" i="1"/>
  <c r="O10" i="1"/>
  <c r="O11" i="1"/>
  <c r="O2" i="1"/>
  <c r="O5" i="1"/>
  <c r="O14" i="1"/>
  <c r="N12" i="1"/>
  <c r="N6" i="1"/>
  <c r="N4" i="1"/>
  <c r="N13" i="1"/>
  <c r="N3" i="1"/>
  <c r="N8" i="1"/>
  <c r="N15" i="1"/>
  <c r="N7" i="1"/>
  <c r="N9" i="1"/>
  <c r="N10" i="1"/>
  <c r="N11" i="1"/>
  <c r="N2" i="1"/>
  <c r="N5" i="1"/>
  <c r="N14" i="1"/>
  <c r="M12" i="1"/>
  <c r="M6" i="1"/>
  <c r="M4" i="1"/>
  <c r="M13" i="1"/>
  <c r="M3" i="1"/>
  <c r="M8" i="1"/>
  <c r="M15" i="1"/>
  <c r="M7" i="1"/>
  <c r="M9" i="1"/>
  <c r="M10" i="1"/>
  <c r="M11" i="1"/>
  <c r="M2" i="1"/>
  <c r="M5" i="1"/>
  <c r="M14" i="1"/>
  <c r="A32" i="1"/>
  <c r="B32" i="1"/>
</calcChain>
</file>

<file path=xl/sharedStrings.xml><?xml version="1.0" encoding="utf-8"?>
<sst xmlns="http://schemas.openxmlformats.org/spreadsheetml/2006/main" count="183" uniqueCount="53">
  <si>
    <t>Nom</t>
  </si>
  <si>
    <t>Prénom</t>
  </si>
  <si>
    <t>Club</t>
  </si>
  <si>
    <t>TANCHOUX</t>
  </si>
  <si>
    <t>Florian</t>
  </si>
  <si>
    <t>04450757 - SUD LOIRE TT 45</t>
  </si>
  <si>
    <t>Non</t>
  </si>
  <si>
    <t>Oui</t>
  </si>
  <si>
    <t>Killian</t>
  </si>
  <si>
    <t>Franck</t>
  </si>
  <si>
    <t>Eventuellement</t>
  </si>
  <si>
    <t>LACOMBE</t>
  </si>
  <si>
    <t>Fabien</t>
  </si>
  <si>
    <t>Arnaud</t>
  </si>
  <si>
    <t>04450410 - USM OLIVET TENNIS DE TABLE</t>
  </si>
  <si>
    <t>LAGUETTE</t>
  </si>
  <si>
    <t>04450751 - PING ST JEAN 45</t>
  </si>
  <si>
    <t>GUERIN</t>
  </si>
  <si>
    <t>Edith</t>
  </si>
  <si>
    <t>04450616 - CLERY ST ANDRE AAS</t>
  </si>
  <si>
    <t>FOUCHET</t>
  </si>
  <si>
    <t>François</t>
  </si>
  <si>
    <t>04450661 - ORMES EVEIL SPORTIF</t>
  </si>
  <si>
    <t>PHILIPPEAU</t>
  </si>
  <si>
    <t>04450192 - US ORLEANS TT</t>
  </si>
  <si>
    <t>MESTDAGH</t>
  </si>
  <si>
    <t>Xavier</t>
  </si>
  <si>
    <t>04450417 - J3 Tennis de Table AMILLY</t>
  </si>
  <si>
    <t>Anthony</t>
  </si>
  <si>
    <t>04450702 - CERCLE JULES FERRY TT</t>
  </si>
  <si>
    <t>Christine</t>
  </si>
  <si>
    <t>DODU</t>
  </si>
  <si>
    <t>CANTIN</t>
  </si>
  <si>
    <t>04450026 - ST MARCEAU ORLEANS TT</t>
  </si>
  <si>
    <t>SOUCHET</t>
  </si>
  <si>
    <t>BOUDON</t>
  </si>
  <si>
    <t>Murièle</t>
  </si>
  <si>
    <t>PINEAU</t>
  </si>
  <si>
    <t>MERLIER</t>
  </si>
  <si>
    <t>Adrien</t>
  </si>
  <si>
    <t>Ludovic</t>
  </si>
  <si>
    <t xml:space="preserve"> TJL T1
28/09/2024</t>
  </si>
  <si>
    <t xml:space="preserve"> CF T1 Jeunes
12/10/2024</t>
  </si>
  <si>
    <t xml:space="preserve"> CF T1 Adultes
12/10/2024</t>
  </si>
  <si>
    <t xml:space="preserve"> CF T1 Reg
13/10/2024</t>
  </si>
  <si>
    <t xml:space="preserve"> CF T2 Jeunes
23/11/2024</t>
  </si>
  <si>
    <t xml:space="preserve"> CF T2 Adultes
23/11/2024</t>
  </si>
  <si>
    <t xml:space="preserve"> CF T2 Reg
24/11/2024</t>
  </si>
  <si>
    <t xml:space="preserve"> TJL T2
07/12/2024</t>
  </si>
  <si>
    <t xml:space="preserve"> INDIVS Corpo
07/12/2024</t>
  </si>
  <si>
    <t>o</t>
  </si>
  <si>
    <t>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</si>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</sst>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E5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A999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A999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A999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A999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A999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C3876C-C4D6-4CE5-B395-E9C6490C24F2}" name="Tableau1" displayName="Tableau1" ref="A1:O15" totalsRowShown="0" headerRowDxfId="14" headerRowBorderDxfId="12" tableBorderDxfId="13" totalsRowBorderDxfId="11">
  <autoFilter ref="A1:O15" xr:uid="{02C3876C-C4D6-4CE5-B395-E9C6490C24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5">
    <sortCondition descending="1" ref="O2:O15"/>
    <sortCondition descending="1" ref="N2:N15"/>
    <sortCondition ref="M2:M15"/>
  </sortState>
  <tableColumns count="15">
    <tableColumn id="1" xr3:uid="{E59E64A1-A32D-4BCB-86E8-281A23BBE23A}" name="Nom" dataDxfId="10"/>
    <tableColumn id="2" xr3:uid="{63AC027B-F34E-45AB-869F-54A2D6B6D40B}" name="Prénom" dataDxfId="9"/>
    <tableColumn id="3" xr3:uid="{40210DFA-FFFF-4FD5-8033-0220235E3F17}" name="Club" dataDxfId="8"/>
    <tableColumn id="4" xr3:uid="{2B03C5E5-7047-43C1-82F4-E3DDAED82A73}" name=" TJL T1_x000a_28/09/2024" dataDxfId="7"/>
    <tableColumn id="5" xr3:uid="{24EB3BB7-4849-43E6-B52D-3A9039C13ACE}" name=" CF T1 Jeunes_x000a_12/10/2024"/>
    <tableColumn id="6" xr3:uid="{724B37A8-A508-42BF-BAC0-8FFF37DF055D}" name=" CF T1 Adultes_x000a_12/10/2024" dataDxfId="6"/>
    <tableColumn id="7" xr3:uid="{201419B2-56EA-434E-8160-7998B654BC11}" name=" CF T1 Reg_x000a_13/10/2024" dataDxfId="5"/>
    <tableColumn id="8" xr3:uid="{23C06072-2411-42B2-9A40-EC3A2A65E326}" name=" CF T2 Jeunes_x000a_23/11/2024"/>
    <tableColumn id="9" xr3:uid="{3881F5CC-A0C1-4D56-8E90-060B7E9B3497}" name=" CF T2 Adultes_x000a_23/11/2024"/>
    <tableColumn id="10" xr3:uid="{577F1E8C-C044-4D49-84D7-33D7B425A1EE}" name=" CF T2 Reg_x000a_24/11/2024"/>
    <tableColumn id="11" xr3:uid="{0561053E-425C-4F63-BF7F-31C4C3001C3D}" name=" TJL T2_x000a_07/12/2024" dataDxfId="4"/>
    <tableColumn id="12" xr3:uid="{BC863509-C0C5-46A9-B6F1-27F3DB89EDD5}" name=" INDIVS Corpo_x000a_07/12/2024" dataDxfId="3"/>
    <tableColumn id="13" xr3:uid="{AB2C1DEC-49D1-40EE-AA02-8B0C7777EED6}" name="n" dataDxfId="2">
      <calculatedColumnFormula>COUNTIF(Tableau1[[#This Row],[ TJL T1
28/09/2024]:[ INDIVS Corpo
07/12/2024]],"Non")</calculatedColumnFormula>
    </tableColumn>
    <tableColumn id="14" xr3:uid="{7AEF947E-F334-4078-A899-C0D599308485}" name="e" dataDxfId="1">
      <calculatedColumnFormula>COUNTIF(Tableau1[[#This Row],[ TJL T1
28/09/2024]:[ INDIVS Corpo
07/12/2024]],"Eventuellement")</calculatedColumnFormula>
    </tableColumn>
    <tableColumn id="15" xr3:uid="{6CB274C4-044A-49F0-A44E-3B9BFC6F9BC8}" name="o" dataDxfId="0">
      <calculatedColumnFormula>COUNTIF(Tableau1[[#This Row],[ TJL T1
28/09/2024]:[ INDIVS Corpo
07/12/2024]],"Oui")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ECDA-CD93-41D8-882D-FBBBD51F9F64}">
  <dimension ref="A1:O32"/>
  <sheetViews>
    <sheetView tabSelected="1" workbookViewId="0">
      <selection activeCell="G21" sqref="G21"/>
    </sheetView>
  </sheetViews>
  <sheetFormatPr baseColWidth="10" defaultRowHeight="15" x14ac:dyDescent="0.25"/>
  <cols>
    <col min="1" max="1" width="11.85546875" bestFit="1" customWidth="1"/>
    <col min="2" max="2" width="8.28515625" bestFit="1" customWidth="1"/>
    <col min="3" max="3" width="39.28515625" bestFit="1" customWidth="1"/>
    <col min="4" max="4" width="13.5703125" bestFit="1" customWidth="1"/>
    <col min="5" max="5" width="13.7109375" bestFit="1" customWidth="1"/>
    <col min="6" max="6" width="14" bestFit="1" customWidth="1"/>
    <col min="7" max="7" width="13.5703125" bestFit="1" customWidth="1"/>
    <col min="8" max="8" width="13.7109375" bestFit="1" customWidth="1"/>
    <col min="9" max="9" width="14" bestFit="1" customWidth="1"/>
    <col min="10" max="11" width="13.5703125" bestFit="1" customWidth="1"/>
    <col min="12" max="12" width="13.85546875" bestFit="1" customWidth="1"/>
    <col min="13" max="15" width="2.140625" style="17" hidden="1" customWidth="1"/>
  </cols>
  <sheetData>
    <row r="1" spans="1:15" s="5" customFormat="1" ht="25.5" x14ac:dyDescent="0.25">
      <c r="A1" s="10" t="s">
        <v>0</v>
      </c>
      <c r="B1" s="11" t="s">
        <v>1</v>
      </c>
      <c r="C1" s="11" t="s">
        <v>2</v>
      </c>
      <c r="D1" s="11" t="s">
        <v>41</v>
      </c>
      <c r="E1" s="11" t="s">
        <v>42</v>
      </c>
      <c r="F1" s="11" t="s">
        <v>43</v>
      </c>
      <c r="G1" s="11" t="s">
        <v>44</v>
      </c>
      <c r="H1" s="11" t="s">
        <v>45</v>
      </c>
      <c r="I1" s="11" t="s">
        <v>46</v>
      </c>
      <c r="J1" s="11" t="s">
        <v>47</v>
      </c>
      <c r="K1" s="11" t="s">
        <v>48</v>
      </c>
      <c r="L1" s="12" t="s">
        <v>49</v>
      </c>
      <c r="M1" s="11" t="s">
        <v>52</v>
      </c>
      <c r="N1" s="11" t="s">
        <v>51</v>
      </c>
      <c r="O1" s="11" t="s">
        <v>50</v>
      </c>
    </row>
    <row r="2" spans="1:15" x14ac:dyDescent="0.25">
      <c r="A2" s="6" t="s">
        <v>34</v>
      </c>
      <c r="B2" s="1" t="s">
        <v>8</v>
      </c>
      <c r="C2" s="1" t="s">
        <v>5</v>
      </c>
      <c r="D2" s="3" t="s">
        <v>7</v>
      </c>
      <c r="E2" s="3" t="s">
        <v>7</v>
      </c>
      <c r="F2" s="3" t="s">
        <v>7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7</v>
      </c>
      <c r="L2" s="8" t="s">
        <v>7</v>
      </c>
      <c r="M2" s="17">
        <f>COUNTIF(Tableau1[[#This Row],[ TJL T1
28/09/2024]:[ INDIVS Corpo
07/12/2024]],"Non")</f>
        <v>0</v>
      </c>
      <c r="N2" s="17">
        <f>COUNTIF(Tableau1[[#This Row],[ TJL T1
28/09/2024]:[ INDIVS Corpo
07/12/2024]],"Eventuellement")</f>
        <v>0</v>
      </c>
      <c r="O2" s="17">
        <f>COUNTIF(Tableau1[[#This Row],[ TJL T1
28/09/2024]:[ INDIVS Corpo
07/12/2024]],"Oui")</f>
        <v>9</v>
      </c>
    </row>
    <row r="3" spans="1:15" x14ac:dyDescent="0.25">
      <c r="A3" s="6" t="s">
        <v>11</v>
      </c>
      <c r="B3" s="1" t="s">
        <v>12</v>
      </c>
      <c r="C3" s="1" t="s">
        <v>5</v>
      </c>
      <c r="D3" s="3" t="s">
        <v>7</v>
      </c>
      <c r="E3" s="3" t="s">
        <v>7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7</v>
      </c>
      <c r="K3" s="3" t="s">
        <v>7</v>
      </c>
      <c r="L3" s="9" t="s">
        <v>10</v>
      </c>
      <c r="M3" s="17">
        <f>COUNTIF(Tableau1[[#This Row],[ TJL T1
28/09/2024]:[ INDIVS Corpo
07/12/2024]],"Non")</f>
        <v>0</v>
      </c>
      <c r="N3" s="17">
        <f>COUNTIF(Tableau1[[#This Row],[ TJL T1
28/09/2024]:[ INDIVS Corpo
07/12/2024]],"Eventuellement")</f>
        <v>1</v>
      </c>
      <c r="O3" s="17">
        <f>COUNTIF(Tableau1[[#This Row],[ TJL T1
28/09/2024]:[ INDIVS Corpo
07/12/2024]],"Oui")</f>
        <v>8</v>
      </c>
    </row>
    <row r="4" spans="1:15" x14ac:dyDescent="0.25">
      <c r="A4" s="6" t="s">
        <v>20</v>
      </c>
      <c r="B4" s="1" t="s">
        <v>21</v>
      </c>
      <c r="C4" s="1" t="s">
        <v>22</v>
      </c>
      <c r="D4" s="3" t="s">
        <v>7</v>
      </c>
      <c r="E4" s="3" t="s">
        <v>7</v>
      </c>
      <c r="F4" s="3" t="s">
        <v>7</v>
      </c>
      <c r="G4" s="4" t="s">
        <v>10</v>
      </c>
      <c r="H4" s="3" t="s">
        <v>7</v>
      </c>
      <c r="I4" s="3" t="s">
        <v>7</v>
      </c>
      <c r="J4" s="2" t="s">
        <v>6</v>
      </c>
      <c r="K4" s="3" t="s">
        <v>7</v>
      </c>
      <c r="L4" s="8" t="s">
        <v>7</v>
      </c>
      <c r="M4" s="17">
        <f>COUNTIF(Tableau1[[#This Row],[ TJL T1
28/09/2024]:[ INDIVS Corpo
07/12/2024]],"Non")</f>
        <v>1</v>
      </c>
      <c r="N4" s="17">
        <f>COUNTIF(Tableau1[[#This Row],[ TJL T1
28/09/2024]:[ INDIVS Corpo
07/12/2024]],"Eventuellement")</f>
        <v>1</v>
      </c>
      <c r="O4" s="17">
        <f>COUNTIF(Tableau1[[#This Row],[ TJL T1
28/09/2024]:[ INDIVS Corpo
07/12/2024]],"Oui")</f>
        <v>7</v>
      </c>
    </row>
    <row r="5" spans="1:15" x14ac:dyDescent="0.25">
      <c r="A5" s="6" t="s">
        <v>3</v>
      </c>
      <c r="B5" s="1" t="s">
        <v>4</v>
      </c>
      <c r="C5" s="1" t="s">
        <v>5</v>
      </c>
      <c r="D5" s="2" t="s">
        <v>6</v>
      </c>
      <c r="E5" s="3" t="s">
        <v>7</v>
      </c>
      <c r="F5" s="3" t="s">
        <v>7</v>
      </c>
      <c r="G5" s="3" t="s">
        <v>7</v>
      </c>
      <c r="H5" s="3" t="s">
        <v>7</v>
      </c>
      <c r="I5" s="3" t="s">
        <v>7</v>
      </c>
      <c r="J5" s="3" t="s">
        <v>7</v>
      </c>
      <c r="K5" s="3" t="s">
        <v>7</v>
      </c>
      <c r="L5" s="7" t="s">
        <v>6</v>
      </c>
      <c r="M5" s="17">
        <f>COUNTIF(Tableau1[[#This Row],[ TJL T1
28/09/2024]:[ INDIVS Corpo
07/12/2024]],"Non")</f>
        <v>2</v>
      </c>
      <c r="N5" s="17">
        <f>COUNTIF(Tableau1[[#This Row],[ TJL T1
28/09/2024]:[ INDIVS Corpo
07/12/2024]],"Eventuellement")</f>
        <v>0</v>
      </c>
      <c r="O5" s="17">
        <f>COUNTIF(Tableau1[[#This Row],[ TJL T1
28/09/2024]:[ INDIVS Corpo
07/12/2024]],"Oui")</f>
        <v>7</v>
      </c>
    </row>
    <row r="6" spans="1:15" x14ac:dyDescent="0.25">
      <c r="A6" s="6" t="s">
        <v>31</v>
      </c>
      <c r="B6" s="1" t="s">
        <v>39</v>
      </c>
      <c r="C6" s="1" t="s">
        <v>14</v>
      </c>
      <c r="D6" s="2" t="s">
        <v>6</v>
      </c>
      <c r="E6" s="3" t="s">
        <v>7</v>
      </c>
      <c r="F6" s="3" t="s">
        <v>7</v>
      </c>
      <c r="G6" s="3" t="s">
        <v>7</v>
      </c>
      <c r="H6" s="3" t="s">
        <v>7</v>
      </c>
      <c r="I6" s="3" t="s">
        <v>7</v>
      </c>
      <c r="J6" s="3" t="s">
        <v>7</v>
      </c>
      <c r="K6" s="2" t="s">
        <v>6</v>
      </c>
      <c r="L6" s="7" t="s">
        <v>6</v>
      </c>
      <c r="M6" s="17">
        <f>COUNTIF(Tableau1[[#This Row],[ TJL T1
28/09/2024]:[ INDIVS Corpo
07/12/2024]],"Non")</f>
        <v>3</v>
      </c>
      <c r="N6" s="17">
        <f>COUNTIF(Tableau1[[#This Row],[ TJL T1
28/09/2024]:[ INDIVS Corpo
07/12/2024]],"Eventuellement")</f>
        <v>0</v>
      </c>
      <c r="O6" s="17">
        <f>COUNTIF(Tableau1[[#This Row],[ TJL T1
28/09/2024]:[ INDIVS Corpo
07/12/2024]],"Oui")</f>
        <v>6</v>
      </c>
    </row>
    <row r="7" spans="1:15" x14ac:dyDescent="0.25">
      <c r="A7" s="6" t="s">
        <v>25</v>
      </c>
      <c r="B7" s="1" t="s">
        <v>26</v>
      </c>
      <c r="C7" s="1" t="s">
        <v>27</v>
      </c>
      <c r="D7" s="3" t="s">
        <v>7</v>
      </c>
      <c r="E7" s="2" t="s">
        <v>6</v>
      </c>
      <c r="F7" s="2" t="s">
        <v>6</v>
      </c>
      <c r="G7" s="2" t="s">
        <v>6</v>
      </c>
      <c r="H7" s="3" t="s">
        <v>7</v>
      </c>
      <c r="I7" s="4" t="s">
        <v>10</v>
      </c>
      <c r="J7" s="3" t="s">
        <v>7</v>
      </c>
      <c r="K7" s="3" t="s">
        <v>7</v>
      </c>
      <c r="L7" s="7" t="s">
        <v>6</v>
      </c>
      <c r="M7" s="17">
        <f>COUNTIF(Tableau1[[#This Row],[ TJL T1
28/09/2024]:[ INDIVS Corpo
07/12/2024]],"Non")</f>
        <v>4</v>
      </c>
      <c r="N7" s="17">
        <f>COUNTIF(Tableau1[[#This Row],[ TJL T1
28/09/2024]:[ INDIVS Corpo
07/12/2024]],"Eventuellement")</f>
        <v>1</v>
      </c>
      <c r="O7" s="17">
        <f>COUNTIF(Tableau1[[#This Row],[ TJL T1
28/09/2024]:[ INDIVS Corpo
07/12/2024]],"Oui")</f>
        <v>4</v>
      </c>
    </row>
    <row r="8" spans="1:15" x14ac:dyDescent="0.25">
      <c r="A8" s="6" t="s">
        <v>15</v>
      </c>
      <c r="B8" s="1" t="s">
        <v>36</v>
      </c>
      <c r="C8" s="1" t="s">
        <v>16</v>
      </c>
      <c r="D8" s="2" t="s">
        <v>6</v>
      </c>
      <c r="E8" s="2" t="s">
        <v>6</v>
      </c>
      <c r="F8" s="3" t="s">
        <v>7</v>
      </c>
      <c r="G8" s="3" t="s">
        <v>7</v>
      </c>
      <c r="H8" s="2" t="s">
        <v>6</v>
      </c>
      <c r="I8" s="3" t="s">
        <v>7</v>
      </c>
      <c r="J8" s="3" t="s">
        <v>7</v>
      </c>
      <c r="K8" s="2" t="s">
        <v>6</v>
      </c>
      <c r="L8" s="7" t="s">
        <v>6</v>
      </c>
      <c r="M8" s="17">
        <f>COUNTIF(Tableau1[[#This Row],[ TJL T1
28/09/2024]:[ INDIVS Corpo
07/12/2024]],"Non")</f>
        <v>5</v>
      </c>
      <c r="N8" s="17">
        <f>COUNTIF(Tableau1[[#This Row],[ TJL T1
28/09/2024]:[ INDIVS Corpo
07/12/2024]],"Eventuellement")</f>
        <v>0</v>
      </c>
      <c r="O8" s="17">
        <f>COUNTIF(Tableau1[[#This Row],[ TJL T1
28/09/2024]:[ INDIVS Corpo
07/12/2024]],"Oui")</f>
        <v>4</v>
      </c>
    </row>
    <row r="9" spans="1:15" x14ac:dyDescent="0.25">
      <c r="A9" s="6" t="s">
        <v>23</v>
      </c>
      <c r="B9" s="1" t="s">
        <v>4</v>
      </c>
      <c r="C9" s="1" t="s">
        <v>24</v>
      </c>
      <c r="D9" s="2" t="s">
        <v>6</v>
      </c>
      <c r="E9" s="2" t="s">
        <v>6</v>
      </c>
      <c r="F9" s="2" t="s">
        <v>6</v>
      </c>
      <c r="G9" s="3" t="s">
        <v>7</v>
      </c>
      <c r="H9" s="2" t="s">
        <v>6</v>
      </c>
      <c r="I9" s="2" t="s">
        <v>6</v>
      </c>
      <c r="J9" s="2" t="s">
        <v>6</v>
      </c>
      <c r="K9" s="2" t="s">
        <v>6</v>
      </c>
      <c r="L9" s="7" t="s">
        <v>6</v>
      </c>
      <c r="M9" s="17">
        <f>COUNTIF(Tableau1[[#This Row],[ TJL T1
28/09/2024]:[ INDIVS Corpo
07/12/2024]],"Non")</f>
        <v>8</v>
      </c>
      <c r="N9" s="17">
        <f>COUNTIF(Tableau1[[#This Row],[ TJL T1
28/09/2024]:[ INDIVS Corpo
07/12/2024]],"Eventuellement")</f>
        <v>0</v>
      </c>
      <c r="O9" s="17">
        <f>COUNTIF(Tableau1[[#This Row],[ TJL T1
28/09/2024]:[ INDIVS Corpo
07/12/2024]],"Oui")</f>
        <v>1</v>
      </c>
    </row>
    <row r="10" spans="1:15" x14ac:dyDescent="0.25">
      <c r="A10" s="6" t="s">
        <v>37</v>
      </c>
      <c r="B10" s="1" t="s">
        <v>28</v>
      </c>
      <c r="C10" s="1" t="s">
        <v>29</v>
      </c>
      <c r="D10" s="2" t="s">
        <v>6</v>
      </c>
      <c r="E10" s="3" t="s">
        <v>7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7" t="s">
        <v>6</v>
      </c>
      <c r="M10" s="17">
        <f>COUNTIF(Tableau1[[#This Row],[ TJL T1
28/09/2024]:[ INDIVS Corpo
07/12/2024]],"Non")</f>
        <v>8</v>
      </c>
      <c r="N10" s="17">
        <f>COUNTIF(Tableau1[[#This Row],[ TJL T1
28/09/2024]:[ INDIVS Corpo
07/12/2024]],"Eventuellement")</f>
        <v>0</v>
      </c>
      <c r="O10" s="17">
        <f>COUNTIF(Tableau1[[#This Row],[ TJL T1
28/09/2024]:[ INDIVS Corpo
07/12/2024]],"Oui")</f>
        <v>1</v>
      </c>
    </row>
    <row r="11" spans="1:15" x14ac:dyDescent="0.25">
      <c r="A11" s="6" t="s">
        <v>34</v>
      </c>
      <c r="B11" s="1" t="s">
        <v>9</v>
      </c>
      <c r="C11" s="1" t="s">
        <v>5</v>
      </c>
      <c r="D11" s="4" t="s">
        <v>10</v>
      </c>
      <c r="E11" s="4" t="s">
        <v>10</v>
      </c>
      <c r="F11" s="4" t="s">
        <v>10</v>
      </c>
      <c r="G11" s="4" t="s">
        <v>10</v>
      </c>
      <c r="H11" s="4" t="s">
        <v>10</v>
      </c>
      <c r="I11" s="4" t="s">
        <v>10</v>
      </c>
      <c r="J11" s="4" t="s">
        <v>10</v>
      </c>
      <c r="K11" s="4" t="s">
        <v>10</v>
      </c>
      <c r="L11" s="9" t="s">
        <v>10</v>
      </c>
      <c r="M11" s="17">
        <f>COUNTIF(Tableau1[[#This Row],[ TJL T1
28/09/2024]:[ INDIVS Corpo
07/12/2024]],"Non")</f>
        <v>0</v>
      </c>
      <c r="N11" s="17">
        <f>COUNTIF(Tableau1[[#This Row],[ TJL T1
28/09/2024]:[ INDIVS Corpo
07/12/2024]],"Eventuellement")</f>
        <v>9</v>
      </c>
      <c r="O11" s="17">
        <f>COUNTIF(Tableau1[[#This Row],[ TJL T1
28/09/2024]:[ INDIVS Corpo
07/12/2024]],"Oui")</f>
        <v>0</v>
      </c>
    </row>
    <row r="12" spans="1:15" x14ac:dyDescent="0.25">
      <c r="A12" s="6" t="s">
        <v>32</v>
      </c>
      <c r="B12" s="1" t="s">
        <v>40</v>
      </c>
      <c r="C12" s="1" t="s">
        <v>33</v>
      </c>
      <c r="D12" s="2" t="s">
        <v>6</v>
      </c>
      <c r="E12" s="4" t="s">
        <v>10</v>
      </c>
      <c r="F12" s="4" t="s">
        <v>10</v>
      </c>
      <c r="G12" s="4" t="s">
        <v>10</v>
      </c>
      <c r="H12" s="4" t="s">
        <v>10</v>
      </c>
      <c r="I12" s="4" t="s">
        <v>10</v>
      </c>
      <c r="J12" s="4" t="s">
        <v>10</v>
      </c>
      <c r="K12" s="4" t="s">
        <v>10</v>
      </c>
      <c r="L12" s="7" t="s">
        <v>6</v>
      </c>
      <c r="M12" s="17">
        <f>COUNTIF(Tableau1[[#This Row],[ TJL T1
28/09/2024]:[ INDIVS Corpo
07/12/2024]],"Non")</f>
        <v>2</v>
      </c>
      <c r="N12" s="17">
        <f>COUNTIF(Tableau1[[#This Row],[ TJL T1
28/09/2024]:[ INDIVS Corpo
07/12/2024]],"Eventuellement")</f>
        <v>7</v>
      </c>
      <c r="O12" s="17">
        <f>COUNTIF(Tableau1[[#This Row],[ TJL T1
28/09/2024]:[ INDIVS Corpo
07/12/2024]],"Oui")</f>
        <v>0</v>
      </c>
    </row>
    <row r="13" spans="1:15" x14ac:dyDescent="0.25">
      <c r="A13" s="6" t="s">
        <v>17</v>
      </c>
      <c r="B13" s="1" t="s">
        <v>18</v>
      </c>
      <c r="C13" s="1" t="s">
        <v>19</v>
      </c>
      <c r="D13" s="2" t="s">
        <v>6</v>
      </c>
      <c r="E13" s="4" t="s">
        <v>10</v>
      </c>
      <c r="F13" s="2" t="s">
        <v>6</v>
      </c>
      <c r="G13" s="2" t="s">
        <v>6</v>
      </c>
      <c r="H13" s="4" t="s">
        <v>10</v>
      </c>
      <c r="I13" s="2" t="s">
        <v>6</v>
      </c>
      <c r="J13" s="2" t="s">
        <v>6</v>
      </c>
      <c r="K13" s="2" t="s">
        <v>6</v>
      </c>
      <c r="L13" s="7" t="s">
        <v>6</v>
      </c>
      <c r="M13" s="17">
        <f>COUNTIF(Tableau1[[#This Row],[ TJL T1
28/09/2024]:[ INDIVS Corpo
07/12/2024]],"Non")</f>
        <v>7</v>
      </c>
      <c r="N13" s="17">
        <f>COUNTIF(Tableau1[[#This Row],[ TJL T1
28/09/2024]:[ INDIVS Corpo
07/12/2024]],"Eventuellement")</f>
        <v>2</v>
      </c>
      <c r="O13" s="17">
        <f>COUNTIF(Tableau1[[#This Row],[ TJL T1
28/09/2024]:[ INDIVS Corpo
07/12/2024]],"Oui")</f>
        <v>0</v>
      </c>
    </row>
    <row r="14" spans="1:15" x14ac:dyDescent="0.25">
      <c r="A14" s="6" t="s">
        <v>35</v>
      </c>
      <c r="B14" s="1" t="s">
        <v>13</v>
      </c>
      <c r="C14" s="1" t="s">
        <v>14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  <c r="K14" s="2" t="s">
        <v>6</v>
      </c>
      <c r="L14" s="7" t="s">
        <v>6</v>
      </c>
      <c r="M14" s="17">
        <f>COUNTIF(Tableau1[[#This Row],[ TJL T1
28/09/2024]:[ INDIVS Corpo
07/12/2024]],"Non")</f>
        <v>9</v>
      </c>
      <c r="N14" s="17">
        <f>COUNTIF(Tableau1[[#This Row],[ TJL T1
28/09/2024]:[ INDIVS Corpo
07/12/2024]],"Eventuellement")</f>
        <v>0</v>
      </c>
      <c r="O14" s="17">
        <f>COUNTIF(Tableau1[[#This Row],[ TJL T1
28/09/2024]:[ INDIVS Corpo
07/12/2024]],"Oui")</f>
        <v>0</v>
      </c>
    </row>
    <row r="15" spans="1:15" x14ac:dyDescent="0.25">
      <c r="A15" s="13" t="s">
        <v>38</v>
      </c>
      <c r="B15" s="14" t="s">
        <v>30</v>
      </c>
      <c r="C15" s="14" t="s">
        <v>19</v>
      </c>
      <c r="D15" s="15" t="s">
        <v>6</v>
      </c>
      <c r="E15" s="15" t="s">
        <v>6</v>
      </c>
      <c r="F15" s="15" t="s">
        <v>6</v>
      </c>
      <c r="G15" s="15" t="s">
        <v>6</v>
      </c>
      <c r="H15" s="15" t="s">
        <v>6</v>
      </c>
      <c r="I15" s="15" t="s">
        <v>6</v>
      </c>
      <c r="J15" s="15" t="s">
        <v>6</v>
      </c>
      <c r="K15" s="15" t="s">
        <v>6</v>
      </c>
      <c r="L15" s="16" t="s">
        <v>6</v>
      </c>
      <c r="M15" s="17">
        <f>COUNTIF(Tableau1[[#This Row],[ TJL T1
28/09/2024]:[ INDIVS Corpo
07/12/2024]],"Non")</f>
        <v>9</v>
      </c>
      <c r="N15" s="17">
        <f>COUNTIF(Tableau1[[#This Row],[ TJL T1
28/09/2024]:[ INDIVS Corpo
07/12/2024]],"Eventuellement")</f>
        <v>0</v>
      </c>
      <c r="O15" s="17">
        <f>COUNTIF(Tableau1[[#This Row],[ TJL T1
28/09/2024]:[ INDIVS Corpo
07/12/2024]],"Oui")</f>
        <v>0</v>
      </c>
    </row>
    <row r="32" spans="1:2" x14ac:dyDescent="0.25">
      <c r="A32" t="str">
        <f t="shared" ref="A19:A32" si="0">UPPER(A16)</f>
        <v/>
      </c>
      <c r="B32" t="str">
        <f t="shared" ref="B19:B32" si="1">PROPER(B16)</f>
        <v/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TENNIS DE TABLE COMITE DU LOIRET</dc:creator>
  <cp:lastModifiedBy>TENNIS DE TABLE COMITE DU LOIRET</cp:lastModifiedBy>
  <dcterms:created xsi:type="dcterms:W3CDTF">2024-09-23T08:31:48Z</dcterms:created>
  <dcterms:modified xsi:type="dcterms:W3CDTF">2024-09-23T09:39:11Z</dcterms:modified>
</cp:coreProperties>
</file>