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Fabien\Saison 2025-2026\Détection\OPEN -10 ANS\11-11-2025\"/>
    </mc:Choice>
  </mc:AlternateContent>
  <xr:revisionPtr revIDLastSave="0" documentId="13_ncr:1_{55059AA8-3BFA-46C4-B7BC-643D329C5AF1}" xr6:coauthVersionLast="47" xr6:coauthVersionMax="47" xr10:uidLastSave="{00000000-0000-0000-0000-000000000000}"/>
  <workbookProtection workbookAlgorithmName="SHA-512" workbookHashValue="SurKiWjUQ3VCaFBMSdxaVcjX6WFkgbWxj9d8HFd9Z0ej2UI2sJ7VPRzpGOLQRtbAwsNM7xjZB974AtWiSJEjRQ==" workbookSaltValue="om4an34J5LzaDDc2w3tKnQ==" workbookSpinCount="100000" lockStructure="1"/>
  <bookViews>
    <workbookView xWindow="-120" yWindow="-120" windowWidth="29040" windowHeight="15720" xr2:uid="{00000000-000D-0000-FFFF-FFFF00000000}"/>
  </bookViews>
  <sheets>
    <sheet name="Inscription" sheetId="1" r:id="rId1"/>
    <sheet name="BASE" sheetId="2" state="hidden" r:id="rId2"/>
  </sheets>
  <definedNames>
    <definedName name="_xlnm._FilterDatabase" localSheetId="1" hidden="1">BASE!$A$1:$AL$626</definedName>
    <definedName name="NUMCLUB">BASE!$N:$N</definedName>
    <definedName name="NUMLICENCE">BASE!$D:$D</definedName>
    <definedName name="_xlnm.Print_Area" localSheetId="0">Inscription!$A$1:$E$58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1" l="1"/>
  <c r="D8" i="1"/>
  <c r="H7" i="1" s="1"/>
  <c r="H142" i="1" a="1"/>
  <c r="H142" i="1" s="1"/>
  <c r="I142" i="1" s="1"/>
  <c r="H143" i="1" a="1"/>
  <c r="H143" i="1" s="1"/>
  <c r="I143" i="1" s="1"/>
  <c r="H144" i="1" a="1"/>
  <c r="H144" i="1" s="1"/>
  <c r="I144" i="1" s="1"/>
  <c r="H145" i="1" a="1"/>
  <c r="H145" i="1" s="1"/>
  <c r="I145" i="1" s="1"/>
  <c r="H146" i="1" a="1"/>
  <c r="H146" i="1" s="1"/>
  <c r="I146" i="1" s="1"/>
  <c r="H147" i="1" a="1"/>
  <c r="H147" i="1" s="1"/>
  <c r="I147" i="1" s="1"/>
  <c r="H148" i="1" a="1"/>
  <c r="H148" i="1" s="1"/>
  <c r="I148" i="1" s="1"/>
  <c r="H149" i="1" a="1"/>
  <c r="H149" i="1" s="1"/>
  <c r="I149" i="1" s="1"/>
  <c r="H150" i="1" a="1"/>
  <c r="H150" i="1" s="1"/>
  <c r="I150" i="1" s="1"/>
  <c r="H151" i="1" a="1"/>
  <c r="H151" i="1" s="1"/>
  <c r="I151" i="1" s="1"/>
  <c r="H152" i="1" a="1"/>
  <c r="H152" i="1" s="1"/>
  <c r="I152" i="1" s="1"/>
  <c r="H153" i="1" a="1"/>
  <c r="H153" i="1" s="1"/>
  <c r="I153" i="1" s="1"/>
  <c r="H154" i="1" a="1"/>
  <c r="H154" i="1" s="1"/>
  <c r="I154" i="1" s="1"/>
  <c r="H155" i="1" a="1"/>
  <c r="H155" i="1" s="1"/>
  <c r="I155" i="1" s="1"/>
  <c r="H156" i="1" a="1"/>
  <c r="H156" i="1" s="1"/>
  <c r="I156" i="1" s="1"/>
  <c r="H157" i="1" a="1"/>
  <c r="H157" i="1" s="1"/>
  <c r="I157" i="1" s="1"/>
  <c r="H158" i="1" a="1"/>
  <c r="H158" i="1" s="1"/>
  <c r="I158" i="1" s="1"/>
  <c r="H159" i="1" a="1"/>
  <c r="H159" i="1" s="1"/>
  <c r="I159" i="1" s="1"/>
  <c r="H160" i="1" a="1"/>
  <c r="H160" i="1" s="1"/>
  <c r="I160" i="1" s="1"/>
  <c r="H161" i="1" a="1"/>
  <c r="H161" i="1" s="1"/>
  <c r="I161" i="1" s="1"/>
  <c r="H162" i="1" a="1"/>
  <c r="H162" i="1" s="1"/>
  <c r="I162" i="1" s="1"/>
  <c r="H163" i="1" a="1"/>
  <c r="H163" i="1" s="1"/>
  <c r="I163" i="1" s="1"/>
  <c r="H164" i="1" a="1"/>
  <c r="H164" i="1" s="1"/>
  <c r="I164" i="1" s="1"/>
  <c r="H165" i="1" a="1"/>
  <c r="H165" i="1" s="1"/>
  <c r="I165" i="1" s="1"/>
  <c r="H166" i="1" a="1"/>
  <c r="H166" i="1" s="1"/>
  <c r="I166" i="1" s="1"/>
  <c r="H167" i="1" a="1"/>
  <c r="H167" i="1" s="1"/>
  <c r="I167" i="1" s="1"/>
  <c r="H168" i="1" a="1"/>
  <c r="H168" i="1" s="1"/>
  <c r="I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E42" i="1"/>
  <c r="D42" i="1"/>
  <c r="C42" i="1"/>
  <c r="B42" i="1"/>
  <c r="E41" i="1"/>
  <c r="D41" i="1"/>
  <c r="C41" i="1"/>
  <c r="B41" i="1"/>
  <c r="E40" i="1"/>
  <c r="D40" i="1"/>
  <c r="C40" i="1"/>
  <c r="B40" i="1"/>
  <c r="E39" i="1"/>
  <c r="D39" i="1"/>
  <c r="C39" i="1"/>
  <c r="B39" i="1"/>
  <c r="E38" i="1"/>
  <c r="D38" i="1"/>
  <c r="C38" i="1"/>
  <c r="B38" i="1"/>
  <c r="E37" i="1"/>
  <c r="D37" i="1"/>
  <c r="C37" i="1"/>
  <c r="B37" i="1"/>
  <c r="E36" i="1"/>
  <c r="D36" i="1"/>
  <c r="C36" i="1"/>
  <c r="B36" i="1"/>
  <c r="E35" i="1"/>
  <c r="D35" i="1"/>
  <c r="C35" i="1"/>
  <c r="B35" i="1"/>
  <c r="E34" i="1"/>
  <c r="D34" i="1"/>
  <c r="C34" i="1"/>
  <c r="B34" i="1"/>
  <c r="E33" i="1"/>
  <c r="D33" i="1"/>
  <c r="C33" i="1"/>
  <c r="B33" i="1"/>
  <c r="E32" i="1"/>
  <c r="D32" i="1"/>
  <c r="C32" i="1"/>
  <c r="B32" i="1"/>
  <c r="E31" i="1"/>
  <c r="D31" i="1"/>
  <c r="C31" i="1"/>
  <c r="B31" i="1"/>
  <c r="E30" i="1"/>
  <c r="D30" i="1"/>
  <c r="C30" i="1"/>
  <c r="B30" i="1"/>
  <c r="E29" i="1"/>
  <c r="D29" i="1"/>
  <c r="C29" i="1"/>
  <c r="B29" i="1"/>
  <c r="E28" i="1"/>
  <c r="D28" i="1"/>
  <c r="C28" i="1"/>
  <c r="B28" i="1"/>
  <c r="E27" i="1"/>
  <c r="D27" i="1"/>
  <c r="C27" i="1"/>
  <c r="B27" i="1"/>
  <c r="E26" i="1"/>
  <c r="D26" i="1"/>
  <c r="C26" i="1"/>
  <c r="B26" i="1"/>
  <c r="E25" i="1"/>
  <c r="D25" i="1"/>
  <c r="C25" i="1"/>
  <c r="B25" i="1"/>
  <c r="E24" i="1"/>
  <c r="D24" i="1"/>
  <c r="C24" i="1"/>
  <c r="B24" i="1"/>
  <c r="E23" i="1"/>
  <c r="D23" i="1"/>
  <c r="C23" i="1"/>
  <c r="B23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E16" i="1"/>
  <c r="D16" i="1"/>
  <c r="C16" i="1"/>
  <c r="B16" i="1"/>
  <c r="E15" i="1"/>
  <c r="D15" i="1"/>
  <c r="C15" i="1"/>
  <c r="B15" i="1"/>
  <c r="E14" i="1"/>
  <c r="D14" i="1"/>
  <c r="C14" i="1"/>
  <c r="B14" i="1"/>
  <c r="E13" i="1"/>
  <c r="D13" i="1"/>
  <c r="C13" i="1"/>
  <c r="B13" i="1"/>
  <c r="H102" i="1" a="1"/>
  <c r="H114" i="1" a="1"/>
  <c r="H126" i="1" a="1"/>
  <c r="H138" i="1" a="1"/>
  <c r="H103" i="1" a="1"/>
  <c r="H115" i="1" a="1"/>
  <c r="H127" i="1" a="1"/>
  <c r="H139" i="1" a="1"/>
  <c r="H104" i="1" a="1"/>
  <c r="H116" i="1" a="1"/>
  <c r="H128" i="1" a="1"/>
  <c r="H140" i="1" a="1"/>
  <c r="H105" i="1" a="1"/>
  <c r="H117" i="1" a="1"/>
  <c r="H129" i="1" a="1"/>
  <c r="H141" i="1" a="1"/>
  <c r="H106" i="1" a="1"/>
  <c r="H118" i="1" a="1"/>
  <c r="H130" i="1" a="1"/>
  <c r="H107" i="1" a="1"/>
  <c r="H119" i="1" a="1"/>
  <c r="H131" i="1" a="1"/>
  <c r="H108" i="1" a="1"/>
  <c r="H120" i="1" a="1"/>
  <c r="H132" i="1" a="1"/>
  <c r="H109" i="1" a="1"/>
  <c r="H121" i="1" a="1"/>
  <c r="H133" i="1" a="1"/>
  <c r="H110" i="1" a="1"/>
  <c r="H122" i="1" a="1"/>
  <c r="H134" i="1" a="1"/>
  <c r="H111" i="1" a="1"/>
  <c r="H123" i="1" a="1"/>
  <c r="H135" i="1" a="1"/>
  <c r="H112" i="1" a="1"/>
  <c r="H124" i="1" a="1"/>
  <c r="H136" i="1" a="1"/>
  <c r="H113" i="1" a="1"/>
  <c r="H125" i="1" a="1"/>
  <c r="H137" i="1" a="1"/>
  <c r="H81" i="1" a="1"/>
  <c r="H85" i="1" a="1"/>
  <c r="H88" i="1" a="1"/>
  <c r="H68" i="1" a="1"/>
  <c r="H93" i="1" a="1"/>
  <c r="H60" i="1" a="1"/>
  <c r="H97" i="1" a="1"/>
  <c r="H64" i="1" a="1"/>
  <c r="H101" i="1" a="1"/>
  <c r="H80" i="1" a="1"/>
  <c r="H72" i="1" a="1"/>
  <c r="H76" i="1" a="1"/>
  <c r="H92" i="1" a="1"/>
  <c r="H84" i="1" a="1"/>
  <c r="H63" i="1" a="1"/>
  <c r="H67" i="1" a="1"/>
  <c r="H96" i="1" a="1"/>
  <c r="H75" i="1" a="1"/>
  <c r="H100" i="1" a="1"/>
  <c r="H79" i="1" a="1"/>
  <c r="H59" i="1" a="1"/>
  <c r="H87" i="1" a="1"/>
  <c r="H99" i="1" a="1"/>
  <c r="H91" i="1" a="1"/>
  <c r="H71" i="1" a="1"/>
  <c r="H89" i="1" a="1"/>
  <c r="H66" i="1" a="1"/>
  <c r="H83" i="1" a="1"/>
  <c r="H62" i="1" a="1"/>
  <c r="H78" i="1" a="1"/>
  <c r="H58" i="1" a="1"/>
  <c r="H95" i="1" a="1"/>
  <c r="H74" i="1" a="1"/>
  <c r="H77" i="1" a="1"/>
  <c r="H90" i="1" a="1"/>
  <c r="H70" i="1" a="1"/>
  <c r="H86" i="1" a="1"/>
  <c r="H82" i="1" a="1"/>
  <c r="H61" i="1" a="1"/>
  <c r="H98" i="1" a="1"/>
  <c r="H65" i="1" a="1"/>
  <c r="H69" i="1" a="1"/>
  <c r="H94" i="1" a="1"/>
  <c r="H73" i="1" a="1"/>
  <c r="H51" i="1" a="1"/>
  <c r="H39" i="1" a="1"/>
  <c r="H28" i="1" a="1"/>
  <c r="H15" i="1" a="1"/>
  <c r="H52" i="1" a="1"/>
  <c r="H42" i="1" a="1"/>
  <c r="H44" i="1" a="1"/>
  <c r="H17" i="1" a="1"/>
  <c r="H55" i="1" a="1"/>
  <c r="H46" i="1" a="1"/>
  <c r="H45" i="1" a="1"/>
  <c r="H29" i="1" a="1"/>
  <c r="H22" i="1" a="1"/>
  <c r="H49" i="1" a="1"/>
  <c r="H26" i="1" a="1"/>
  <c r="H32" i="1" a="1"/>
  <c r="H35" i="1" a="1"/>
  <c r="H36" i="1" a="1"/>
  <c r="H25" i="1" a="1"/>
  <c r="H20" i="1" a="1"/>
  <c r="H41" i="1" a="1"/>
  <c r="H37" i="1" a="1"/>
  <c r="H21" i="1" a="1"/>
  <c r="H16" i="1" a="1"/>
  <c r="H33" i="1" a="1"/>
  <c r="H53" i="1" a="1"/>
  <c r="H18" i="1" a="1"/>
  <c r="H54" i="1" a="1"/>
  <c r="H57" i="1" a="1"/>
  <c r="H24" i="1" a="1"/>
  <c r="H47" i="1" a="1"/>
  <c r="H34" i="1" a="1"/>
  <c r="H30" i="1" a="1"/>
  <c r="H19" i="1" a="1"/>
  <c r="H56" i="1" a="1"/>
  <c r="H43" i="1" a="1"/>
  <c r="H40" i="1" a="1"/>
  <c r="H23" i="1" a="1"/>
  <c r="H13" i="1" a="1"/>
  <c r="H31" i="1" a="1"/>
  <c r="H27" i="1" a="1"/>
  <c r="H48" i="1" a="1"/>
  <c r="H50" i="1" a="1"/>
  <c r="H38" i="1" a="1"/>
  <c r="H14" i="1" a="1"/>
  <c r="H137" i="1" l="1"/>
  <c r="I137" i="1" s="1"/>
  <c r="H125" i="1"/>
  <c r="I125" i="1" s="1"/>
  <c r="H113" i="1"/>
  <c r="I113" i="1" s="1"/>
  <c r="H101" i="1"/>
  <c r="I101" i="1" s="1"/>
  <c r="H89" i="1"/>
  <c r="I89" i="1" s="1"/>
  <c r="H77" i="1"/>
  <c r="I77" i="1" s="1"/>
  <c r="H65" i="1"/>
  <c r="I65" i="1" s="1"/>
  <c r="H53" i="1"/>
  <c r="I53" i="1" s="1"/>
  <c r="H136" i="1"/>
  <c r="I136" i="1" s="1"/>
  <c r="H124" i="1"/>
  <c r="I124" i="1" s="1"/>
  <c r="H112" i="1"/>
  <c r="I112" i="1" s="1"/>
  <c r="H100" i="1"/>
  <c r="I100" i="1" s="1"/>
  <c r="H88" i="1"/>
  <c r="I88" i="1" s="1"/>
  <c r="H76" i="1"/>
  <c r="I76" i="1" s="1"/>
  <c r="H64" i="1"/>
  <c r="I64" i="1" s="1"/>
  <c r="H52" i="1"/>
  <c r="I52" i="1" s="1"/>
  <c r="H135" i="1"/>
  <c r="I135" i="1" s="1"/>
  <c r="H123" i="1"/>
  <c r="I123" i="1" s="1"/>
  <c r="H111" i="1"/>
  <c r="I111" i="1" s="1"/>
  <c r="H99" i="1"/>
  <c r="I99" i="1" s="1"/>
  <c r="H87" i="1"/>
  <c r="I87" i="1" s="1"/>
  <c r="H75" i="1"/>
  <c r="I75" i="1" s="1"/>
  <c r="H63" i="1"/>
  <c r="I63" i="1" s="1"/>
  <c r="H51" i="1"/>
  <c r="I51" i="1" s="1"/>
  <c r="H134" i="1"/>
  <c r="I134" i="1" s="1"/>
  <c r="H122" i="1"/>
  <c r="I122" i="1" s="1"/>
  <c r="H110" i="1"/>
  <c r="I110" i="1" s="1"/>
  <c r="H98" i="1"/>
  <c r="I98" i="1" s="1"/>
  <c r="H86" i="1"/>
  <c r="I86" i="1" s="1"/>
  <c r="H74" i="1"/>
  <c r="I74" i="1" s="1"/>
  <c r="H62" i="1"/>
  <c r="I62" i="1" s="1"/>
  <c r="H50" i="1"/>
  <c r="I50" i="1" s="1"/>
  <c r="H133" i="1"/>
  <c r="I133" i="1" s="1"/>
  <c r="H121" i="1"/>
  <c r="I121" i="1" s="1"/>
  <c r="H109" i="1"/>
  <c r="I109" i="1" s="1"/>
  <c r="H97" i="1"/>
  <c r="I97" i="1" s="1"/>
  <c r="H85" i="1"/>
  <c r="I85" i="1" s="1"/>
  <c r="H73" i="1"/>
  <c r="I73" i="1" s="1"/>
  <c r="H61" i="1"/>
  <c r="I61" i="1" s="1"/>
  <c r="H49" i="1"/>
  <c r="I49" i="1" s="1"/>
  <c r="H132" i="1"/>
  <c r="I132" i="1" s="1"/>
  <c r="H120" i="1"/>
  <c r="I120" i="1" s="1"/>
  <c r="H108" i="1"/>
  <c r="I108" i="1" s="1"/>
  <c r="H96" i="1"/>
  <c r="I96" i="1" s="1"/>
  <c r="H84" i="1"/>
  <c r="I84" i="1" s="1"/>
  <c r="H72" i="1"/>
  <c r="I72" i="1" s="1"/>
  <c r="H60" i="1"/>
  <c r="I60" i="1" s="1"/>
  <c r="H48" i="1"/>
  <c r="I48" i="1" s="1"/>
  <c r="H131" i="1"/>
  <c r="I131" i="1" s="1"/>
  <c r="H119" i="1"/>
  <c r="I119" i="1" s="1"/>
  <c r="H107" i="1"/>
  <c r="I107" i="1" s="1"/>
  <c r="H95" i="1"/>
  <c r="I95" i="1" s="1"/>
  <c r="H83" i="1"/>
  <c r="I83" i="1" s="1"/>
  <c r="H71" i="1"/>
  <c r="I71" i="1" s="1"/>
  <c r="H59" i="1"/>
  <c r="I59" i="1" s="1"/>
  <c r="H47" i="1"/>
  <c r="I47" i="1" s="1"/>
  <c r="H130" i="1"/>
  <c r="I130" i="1" s="1"/>
  <c r="H118" i="1"/>
  <c r="I118" i="1" s="1"/>
  <c r="H106" i="1"/>
  <c r="I106" i="1" s="1"/>
  <c r="H94" i="1"/>
  <c r="I94" i="1" s="1"/>
  <c r="H82" i="1"/>
  <c r="I82" i="1" s="1"/>
  <c r="H70" i="1"/>
  <c r="I70" i="1" s="1"/>
  <c r="H58" i="1"/>
  <c r="I58" i="1" s="1"/>
  <c r="H46" i="1"/>
  <c r="I46" i="1" s="1"/>
  <c r="H141" i="1"/>
  <c r="I141" i="1" s="1"/>
  <c r="H129" i="1"/>
  <c r="I129" i="1" s="1"/>
  <c r="H117" i="1"/>
  <c r="I117" i="1" s="1"/>
  <c r="H105" i="1"/>
  <c r="I105" i="1" s="1"/>
  <c r="H93" i="1"/>
  <c r="I93" i="1" s="1"/>
  <c r="H81" i="1"/>
  <c r="I81" i="1" s="1"/>
  <c r="H69" i="1"/>
  <c r="I69" i="1" s="1"/>
  <c r="H57" i="1"/>
  <c r="I57" i="1" s="1"/>
  <c r="H45" i="1"/>
  <c r="I45" i="1" s="1"/>
  <c r="H140" i="1"/>
  <c r="I140" i="1" s="1"/>
  <c r="H128" i="1"/>
  <c r="I128" i="1" s="1"/>
  <c r="H116" i="1"/>
  <c r="I116" i="1" s="1"/>
  <c r="H104" i="1"/>
  <c r="I104" i="1" s="1"/>
  <c r="H92" i="1"/>
  <c r="I92" i="1" s="1"/>
  <c r="H80" i="1"/>
  <c r="I80" i="1" s="1"/>
  <c r="H68" i="1"/>
  <c r="I68" i="1" s="1"/>
  <c r="H56" i="1"/>
  <c r="I56" i="1" s="1"/>
  <c r="H44" i="1"/>
  <c r="I44" i="1" s="1"/>
  <c r="H139" i="1"/>
  <c r="I139" i="1" s="1"/>
  <c r="H127" i="1"/>
  <c r="I127" i="1" s="1"/>
  <c r="H115" i="1"/>
  <c r="I115" i="1" s="1"/>
  <c r="H103" i="1"/>
  <c r="I103" i="1" s="1"/>
  <c r="H91" i="1"/>
  <c r="I91" i="1" s="1"/>
  <c r="H79" i="1"/>
  <c r="I79" i="1" s="1"/>
  <c r="H67" i="1"/>
  <c r="I67" i="1" s="1"/>
  <c r="H55" i="1"/>
  <c r="I55" i="1" s="1"/>
  <c r="H43" i="1"/>
  <c r="I43" i="1" s="1"/>
  <c r="H138" i="1"/>
  <c r="I138" i="1" s="1"/>
  <c r="H126" i="1"/>
  <c r="I126" i="1" s="1"/>
  <c r="H114" i="1"/>
  <c r="I114" i="1" s="1"/>
  <c r="H102" i="1"/>
  <c r="I102" i="1" s="1"/>
  <c r="H90" i="1"/>
  <c r="I90" i="1" s="1"/>
  <c r="H78" i="1"/>
  <c r="I78" i="1" s="1"/>
  <c r="H66" i="1"/>
  <c r="I66" i="1" s="1"/>
  <c r="H54" i="1"/>
  <c r="I54" i="1" s="1"/>
  <c r="H42" i="1"/>
  <c r="I42" i="1" s="1"/>
  <c r="H32" i="1"/>
  <c r="I32" i="1" s="1"/>
  <c r="H20" i="1"/>
  <c r="I20" i="1" s="1"/>
  <c r="H31" i="1"/>
  <c r="I31" i="1" s="1"/>
  <c r="H25" i="1"/>
  <c r="I25" i="1" s="1"/>
  <c r="H37" i="1"/>
  <c r="I37" i="1" s="1"/>
  <c r="H19" i="1"/>
  <c r="I19" i="1" s="1"/>
  <c r="H30" i="1"/>
  <c r="I30" i="1" s="1"/>
  <c r="H18" i="1"/>
  <c r="I18" i="1" s="1"/>
  <c r="H36" i="1"/>
  <c r="I36" i="1" s="1"/>
  <c r="H24" i="1"/>
  <c r="I24" i="1" s="1"/>
  <c r="H41" i="1"/>
  <c r="I41" i="1" s="1"/>
  <c r="H29" i="1"/>
  <c r="I29" i="1" s="1"/>
  <c r="H17" i="1"/>
  <c r="I17" i="1" s="1"/>
  <c r="H35" i="1"/>
  <c r="I35" i="1" s="1"/>
  <c r="H23" i="1"/>
  <c r="I23" i="1" s="1"/>
  <c r="H40" i="1"/>
  <c r="I40" i="1" s="1"/>
  <c r="H34" i="1"/>
  <c r="I34" i="1" s="1"/>
  <c r="H16" i="1"/>
  <c r="I16" i="1" s="1"/>
  <c r="H28" i="1"/>
  <c r="I28" i="1" s="1"/>
  <c r="H22" i="1"/>
  <c r="I22" i="1" s="1"/>
  <c r="H27" i="1"/>
  <c r="I27" i="1" s="1"/>
  <c r="H15" i="1"/>
  <c r="I15" i="1" s="1"/>
  <c r="H39" i="1"/>
  <c r="I39" i="1" s="1"/>
  <c r="H33" i="1"/>
  <c r="I33" i="1" s="1"/>
  <c r="H21" i="1"/>
  <c r="I21" i="1" s="1"/>
  <c r="H38" i="1"/>
  <c r="I38" i="1" s="1"/>
  <c r="H26" i="1"/>
  <c r="I26" i="1" s="1"/>
  <c r="H14" i="1"/>
  <c r="I14" i="1" s="1"/>
  <c r="H13" i="1"/>
  <c r="H10" i="1" l="1"/>
  <c r="I13" i="1"/>
</calcChain>
</file>

<file path=xl/sharedStrings.xml><?xml version="1.0" encoding="utf-8"?>
<sst xmlns="http://schemas.openxmlformats.org/spreadsheetml/2006/main" count="5718" uniqueCount="1571">
  <si>
    <t>Nom</t>
  </si>
  <si>
    <t>Prénom</t>
  </si>
  <si>
    <t>Module</t>
  </si>
  <si>
    <t>Date naissance</t>
  </si>
  <si>
    <t>Catégorie</t>
  </si>
  <si>
    <t>Sexe</t>
  </si>
  <si>
    <t>Type personne</t>
  </si>
  <si>
    <t>Organisme</t>
  </si>
  <si>
    <t>Nom club</t>
  </si>
  <si>
    <t>Licence non renouvelée</t>
  </si>
  <si>
    <t>Date création</t>
  </si>
  <si>
    <t>Date certif med</t>
  </si>
  <si>
    <t>Type certif</t>
  </si>
  <si>
    <t>Points classements</t>
  </si>
  <si>
    <t>Validation corpo</t>
  </si>
  <si>
    <t>N° club corpo</t>
  </si>
  <si>
    <t>Nom club corpo</t>
  </si>
  <si>
    <t>Date mutation</t>
  </si>
  <si>
    <t>Nationalité</t>
  </si>
  <si>
    <t>Ville</t>
  </si>
  <si>
    <t>Téléphone</t>
  </si>
  <si>
    <t>Portable</t>
  </si>
  <si>
    <t>T</t>
  </si>
  <si>
    <t>P</t>
  </si>
  <si>
    <t>M</t>
  </si>
  <si>
    <t>D45</t>
  </si>
  <si>
    <t>Standard</t>
  </si>
  <si>
    <t>SUD LOIRE TT 45</t>
  </si>
  <si>
    <t>F</t>
  </si>
  <si>
    <t>Louis</t>
  </si>
  <si>
    <t>Nathan</t>
  </si>
  <si>
    <t>B1</t>
  </si>
  <si>
    <t>Mael</t>
  </si>
  <si>
    <t>Mathis</t>
  </si>
  <si>
    <t>PING ST JEAN 45</t>
  </si>
  <si>
    <t>Lucas</t>
  </si>
  <si>
    <t>Jules</t>
  </si>
  <si>
    <t>Axel</t>
  </si>
  <si>
    <t>Valentin</t>
  </si>
  <si>
    <t>SARAN USM</t>
  </si>
  <si>
    <t>ORMES EVEIL SPORTIF</t>
  </si>
  <si>
    <t>Robin</t>
  </si>
  <si>
    <t>CLERY ST ANDRE AAS</t>
  </si>
  <si>
    <t>ST JEAN DE BRAYE - SMOC</t>
  </si>
  <si>
    <t>SEMOY ASTT</t>
  </si>
  <si>
    <t>CHATEAUNEUF TT</t>
  </si>
  <si>
    <t>Gabin</t>
  </si>
  <si>
    <t>Martin</t>
  </si>
  <si>
    <t>N° Club:</t>
  </si>
  <si>
    <t>Nom Club:</t>
  </si>
  <si>
    <t>N° Licence</t>
  </si>
  <si>
    <t>Date Naissance</t>
  </si>
  <si>
    <t>Nombre de joueurs inscrits:</t>
  </si>
  <si>
    <t>Tarif:</t>
  </si>
  <si>
    <t>Si le numéro de licence ne fonctionne pas:</t>
  </si>
  <si>
    <t>Licence</t>
  </si>
  <si>
    <t>Léo</t>
  </si>
  <si>
    <t>Eliott</t>
  </si>
  <si>
    <t>GRATUIT</t>
  </si>
  <si>
    <t>Gabriel</t>
  </si>
  <si>
    <t>Simon</t>
  </si>
  <si>
    <t>Titouan</t>
  </si>
  <si>
    <t>ASTT CHAINGY</t>
  </si>
  <si>
    <t>Antonin</t>
  </si>
  <si>
    <t>Victor</t>
  </si>
  <si>
    <t>Alexandre</t>
  </si>
  <si>
    <t>Thomas</t>
  </si>
  <si>
    <t>Nolan</t>
  </si>
  <si>
    <t>Paul</t>
  </si>
  <si>
    <t>Timéo</t>
  </si>
  <si>
    <t>ENTENTE BAULOISE TT</t>
  </si>
  <si>
    <t>GIEN AS TT</t>
  </si>
  <si>
    <t>ST MARCEAU ORLEANS TT</t>
  </si>
  <si>
    <t>CMPJM INGRE TT</t>
  </si>
  <si>
    <t>Malo</t>
  </si>
  <si>
    <t>Non</t>
  </si>
  <si>
    <t>La saisie du n° de club permet de voir la liste des enfants licenciés qui peuvent participer.</t>
  </si>
  <si>
    <t>validé</t>
  </si>
  <si>
    <t>CHAINGY</t>
  </si>
  <si>
    <t>ST CYR EN VAL</t>
  </si>
  <si>
    <t>UNITE SPORTIVE FERTESIENNE</t>
  </si>
  <si>
    <t>ORLEANS</t>
  </si>
  <si>
    <t>INGRE</t>
  </si>
  <si>
    <t>CLERY ST ANDRE</t>
  </si>
  <si>
    <t>USM OLIVET TENNIS DE TABLE</t>
  </si>
  <si>
    <t>OLIVET</t>
  </si>
  <si>
    <t>CHATEAUNEUF SUR LOIRE</t>
  </si>
  <si>
    <t>AMILLY</t>
  </si>
  <si>
    <t>SARAN</t>
  </si>
  <si>
    <t>BAULE</t>
  </si>
  <si>
    <t>Noah</t>
  </si>
  <si>
    <t>Nino</t>
  </si>
  <si>
    <t>Maxime</t>
  </si>
  <si>
    <t>Sacha</t>
  </si>
  <si>
    <t>MONTARGIS CP</t>
  </si>
  <si>
    <t>Hugo</t>
  </si>
  <si>
    <t>GIEN</t>
  </si>
  <si>
    <t>Bastien</t>
  </si>
  <si>
    <t>Manon</t>
  </si>
  <si>
    <t>FLEURY LES AUBRAIS</t>
  </si>
  <si>
    <t>Marceau</t>
  </si>
  <si>
    <t>Clement</t>
  </si>
  <si>
    <t>LACROIX</t>
  </si>
  <si>
    <t>DUPONT</t>
  </si>
  <si>
    <t>Ulysse</t>
  </si>
  <si>
    <t>Camille</t>
  </si>
  <si>
    <t>Raphael</t>
  </si>
  <si>
    <t>Baptiste</t>
  </si>
  <si>
    <t>NEUVILLE SPORTS TT</t>
  </si>
  <si>
    <t>CHAILLY LORRIS VM TT</t>
  </si>
  <si>
    <t>LORRIS</t>
  </si>
  <si>
    <t>CERCLE JULES FERRY TT</t>
  </si>
  <si>
    <t>Ambroise</t>
  </si>
  <si>
    <t>Milan</t>
  </si>
  <si>
    <t>COMPAGNET</t>
  </si>
  <si>
    <t>Saran</t>
  </si>
  <si>
    <t>Eliot</t>
  </si>
  <si>
    <t>PONCELET ANDRE</t>
  </si>
  <si>
    <t>24 rue jacques offenbach</t>
  </si>
  <si>
    <t>TRESSOU</t>
  </si>
  <si>
    <t>Id Licence</t>
  </si>
  <si>
    <t>Type Licence</t>
  </si>
  <si>
    <t>Type année prec</t>
  </si>
  <si>
    <t>Cat. Sportive</t>
  </si>
  <si>
    <t>N° Club</t>
  </si>
  <si>
    <t>Date de validation</t>
  </si>
  <si>
    <t>Numéroté (Echelon)</t>
  </si>
  <si>
    <t>Numéroté (Rang)</t>
  </si>
  <si>
    <t>Numéroté (TcLst_LB)</t>
  </si>
  <si>
    <t>CP</t>
  </si>
  <si>
    <t>Adresse</t>
  </si>
  <si>
    <t>Adresse 2</t>
  </si>
  <si>
    <t>Courriel</t>
  </si>
  <si>
    <t>OPTIN FFTT</t>
  </si>
  <si>
    <t>OPTIN Partenaire</t>
  </si>
  <si>
    <t>Sans pratique sportive</t>
  </si>
  <si>
    <t>Française</t>
  </si>
  <si>
    <t>Attestation autoquestionnaire pour mineur</t>
  </si>
  <si>
    <t>Leo</t>
  </si>
  <si>
    <t>Ingré</t>
  </si>
  <si>
    <t>Donnery</t>
  </si>
  <si>
    <t>Orléans</t>
  </si>
  <si>
    <t>Chaingy</t>
  </si>
  <si>
    <t>ninine.faure@wanadoo.fr</t>
  </si>
  <si>
    <t>stmarceau.tt@free.fr</t>
  </si>
  <si>
    <t>St Denis en Val</t>
  </si>
  <si>
    <t>PANNES PPH</t>
  </si>
  <si>
    <t>Come</t>
  </si>
  <si>
    <t>Alexis</t>
  </si>
  <si>
    <t>Baule</t>
  </si>
  <si>
    <t>La Ferté Saint-Aubin</t>
  </si>
  <si>
    <t>Fleury-les-Aubrais</t>
  </si>
  <si>
    <t>Olivet</t>
  </si>
  <si>
    <t>PUISEAUX AS</t>
  </si>
  <si>
    <t>Chécy</t>
  </si>
  <si>
    <t>EMONOT</t>
  </si>
  <si>
    <t>14 rue Frederic Chopin</t>
  </si>
  <si>
    <t>priscille.damien@laposte.net</t>
  </si>
  <si>
    <t>Amilly</t>
  </si>
  <si>
    <t>St Cyr en Val</t>
  </si>
  <si>
    <t>Saint-Denis-en-Val</t>
  </si>
  <si>
    <t>Soan</t>
  </si>
  <si>
    <t>PAINEAU THOUMAZEAU</t>
  </si>
  <si>
    <t>Chateauneuf sur loire</t>
  </si>
  <si>
    <t>2 rue de la brosse</t>
  </si>
  <si>
    <t>dpaineau1@gmail.com</t>
  </si>
  <si>
    <t>Ormes</t>
  </si>
  <si>
    <t>fabien.poncelet@orange.fr</t>
  </si>
  <si>
    <t>POULAIN</t>
  </si>
  <si>
    <t>torrescath@yahoo.fr</t>
  </si>
  <si>
    <t>PREVOST</t>
  </si>
  <si>
    <t>v.auger@hotmail.fr</t>
  </si>
  <si>
    <t>Saint-Pryvé-Saint-Mesmin</t>
  </si>
  <si>
    <t>8 Avenue Alain Savary</t>
  </si>
  <si>
    <t>Benjamin</t>
  </si>
  <si>
    <t>GAUTHIER</t>
  </si>
  <si>
    <t>Gustave</t>
  </si>
  <si>
    <t>Gien</t>
  </si>
  <si>
    <t>BRUNET</t>
  </si>
  <si>
    <t>Clément</t>
  </si>
  <si>
    <t>Loan</t>
  </si>
  <si>
    <t>CLUB PONGISTE DU GATINAIS</t>
  </si>
  <si>
    <t>Marius</t>
  </si>
  <si>
    <t>MOISY</t>
  </si>
  <si>
    <t>benjamin.moisy@laposte.net</t>
  </si>
  <si>
    <t>MORIN</t>
  </si>
  <si>
    <t>US SANDILLON TT</t>
  </si>
  <si>
    <t>Stmarceau.tt@free.fr</t>
  </si>
  <si>
    <t>Raphaël</t>
  </si>
  <si>
    <t>Benoit</t>
  </si>
  <si>
    <t>B2</t>
  </si>
  <si>
    <t>Liam</t>
  </si>
  <si>
    <t>St Jean le Blanc</t>
  </si>
  <si>
    <t>LEGRAND</t>
  </si>
  <si>
    <t>13 Rue De La Galanière</t>
  </si>
  <si>
    <t>jeanfi0305@wanadoo.fr</t>
  </si>
  <si>
    <t>Maxence</t>
  </si>
  <si>
    <t>Evan</t>
  </si>
  <si>
    <t>QUETARD</t>
  </si>
  <si>
    <t>1 Rue Georges Papelier</t>
  </si>
  <si>
    <t>Thibault</t>
  </si>
  <si>
    <t>Julian</t>
  </si>
  <si>
    <t>ionaura@yahoo.fr</t>
  </si>
  <si>
    <t>LAMBERT</t>
  </si>
  <si>
    <t>LAMBREY</t>
  </si>
  <si>
    <t>MARECHAL</t>
  </si>
  <si>
    <t>Leonard</t>
  </si>
  <si>
    <t>Etienne</t>
  </si>
  <si>
    <t>ROULLAND</t>
  </si>
  <si>
    <t>3 Allée Des Capucines</t>
  </si>
  <si>
    <t>emiliemarion57@hotmail.com</t>
  </si>
  <si>
    <t>SALANDINI</t>
  </si>
  <si>
    <t>26 Rue Des Pommiers</t>
  </si>
  <si>
    <t>c.verwaerde@gmail.com</t>
  </si>
  <si>
    <t>William</t>
  </si>
  <si>
    <t>st Denis en Val</t>
  </si>
  <si>
    <t>213 rue du moulin</t>
  </si>
  <si>
    <t xml:space="preserve">CP PATAY </t>
  </si>
  <si>
    <t>SAINT JEAN DE LA RUELLE</t>
  </si>
  <si>
    <t>st jean le blanc</t>
  </si>
  <si>
    <t>ANGOT</t>
  </si>
  <si>
    <t>Elijah</t>
  </si>
  <si>
    <t>chaingy</t>
  </si>
  <si>
    <t>22 place du clos de l'echelle</t>
  </si>
  <si>
    <t>jnf.picard@gmail.com</t>
  </si>
  <si>
    <t>BACHELIER</t>
  </si>
  <si>
    <t>121 B Rue Jean Bordier</t>
  </si>
  <si>
    <t>bachelier.caroline@gmail.com</t>
  </si>
  <si>
    <t>US ORLEANS TT</t>
  </si>
  <si>
    <t>BALLET</t>
  </si>
  <si>
    <t>Matisse</t>
  </si>
  <si>
    <t>8 AVENUE ALAIN SAVARY</t>
  </si>
  <si>
    <t>BARENNE</t>
  </si>
  <si>
    <t>Sarah</t>
  </si>
  <si>
    <t>saint jean le blanc</t>
  </si>
  <si>
    <t>12 rue des epiceas</t>
  </si>
  <si>
    <t>BAUDRY</t>
  </si>
  <si>
    <t>Ellie</t>
  </si>
  <si>
    <t>10 avenue la cerisaie</t>
  </si>
  <si>
    <t>fancpe@hotmail.com</t>
  </si>
  <si>
    <t>MONTARGIS</t>
  </si>
  <si>
    <t>BOISMOREAU</t>
  </si>
  <si>
    <t>Lilo</t>
  </si>
  <si>
    <t xml:space="preserve">St Jean de la Ruelle </t>
  </si>
  <si>
    <t>29 rue du pont de Tours</t>
  </si>
  <si>
    <t>BORNAT</t>
  </si>
  <si>
    <t>GONDREVILLE</t>
  </si>
  <si>
    <t>46 RUE GEORGES PALLAIN</t>
  </si>
  <si>
    <t>163 Rue De Lavau</t>
  </si>
  <si>
    <t>denisbrunet27@gmail.com</t>
  </si>
  <si>
    <t>I</t>
  </si>
  <si>
    <t>Lenny</t>
  </si>
  <si>
    <t>Mégane</t>
  </si>
  <si>
    <t>12 Rue De Chivache</t>
  </si>
  <si>
    <t>CORLET POISSON</t>
  </si>
  <si>
    <t>15 rue des cigales</t>
  </si>
  <si>
    <t>davidbirgittefiesta@gmail.com</t>
  </si>
  <si>
    <t>Mathias</t>
  </si>
  <si>
    <t>chateauneuf sur loire</t>
  </si>
  <si>
    <t>EZAN</t>
  </si>
  <si>
    <t>GRYZ BLONDEAU</t>
  </si>
  <si>
    <t>Emile</t>
  </si>
  <si>
    <t>MESSAS</t>
  </si>
  <si>
    <t>1 rue Coquille</t>
  </si>
  <si>
    <t>blondeau.gryz@hotmail.fr</t>
  </si>
  <si>
    <t>GUERET</t>
  </si>
  <si>
    <t>193, rue renee delattre</t>
  </si>
  <si>
    <t>ameli951@hotmail.fr</t>
  </si>
  <si>
    <t>HOFFMANN</t>
  </si>
  <si>
    <t>156 Rue Louis Le Vau</t>
  </si>
  <si>
    <t>lho57@yahoo.fr</t>
  </si>
  <si>
    <t>4 rue des Champs Blains</t>
  </si>
  <si>
    <t>fvblac@gmail.com</t>
  </si>
  <si>
    <t>fabien016@hotmail.com</t>
  </si>
  <si>
    <t>LEYSSENNE</t>
  </si>
  <si>
    <t>Andréa</t>
  </si>
  <si>
    <t>1085 Rue Marcel Belot</t>
  </si>
  <si>
    <t>1406julie@gmail.com</t>
  </si>
  <si>
    <t>MARTIN</t>
  </si>
  <si>
    <t>COMBLEUX</t>
  </si>
  <si>
    <t>SEMOY</t>
  </si>
  <si>
    <t>MEUNIER HATAB</t>
  </si>
  <si>
    <t>Saint Jean de la Ruelle</t>
  </si>
  <si>
    <t>29 rue de la grade</t>
  </si>
  <si>
    <t>flo.hatab@wanadoo.fr</t>
  </si>
  <si>
    <t>PASELLA DE OLIVEIRA</t>
  </si>
  <si>
    <t>Livio</t>
  </si>
  <si>
    <t>60 bis rue Maurice Michaud</t>
  </si>
  <si>
    <t>deoliveira_delphine@me.com</t>
  </si>
  <si>
    <t>46 rue de bel air</t>
  </si>
  <si>
    <t>SAINT-JEAN DE BRAYE</t>
  </si>
  <si>
    <t>56 Rue Lamartine</t>
  </si>
  <si>
    <t>abskhy@orange.fr</t>
  </si>
  <si>
    <t>quetard.nicolas@gmail.com</t>
  </si>
  <si>
    <t>RENARD</t>
  </si>
  <si>
    <t>Colin</t>
  </si>
  <si>
    <t>35 rue de Sully</t>
  </si>
  <si>
    <t>a.bonnefond@gmail.com</t>
  </si>
  <si>
    <t>ROBERT</t>
  </si>
  <si>
    <t>ROBIN</t>
  </si>
  <si>
    <t>VILLEMANDEUR</t>
  </si>
  <si>
    <t>SOI SEK</t>
  </si>
  <si>
    <t>Nelson</t>
  </si>
  <si>
    <t>103 rue de l'Argonne</t>
  </si>
  <si>
    <t>TARTREAU BELLETESTE</t>
  </si>
  <si>
    <t>Mylhänn</t>
  </si>
  <si>
    <t>2745 Rue Paulin Labarre</t>
  </si>
  <si>
    <t>Nätthys</t>
  </si>
  <si>
    <t>2745 rue Paulin Labarre</t>
  </si>
  <si>
    <t>TEISSIER</t>
  </si>
  <si>
    <t>VARNAJOT</t>
  </si>
  <si>
    <t>270 rue des Groix</t>
  </si>
  <si>
    <t>moumoune1745@gmail.com</t>
  </si>
  <si>
    <t>Mohamed</t>
  </si>
  <si>
    <t>DARVOY TENNIS DE TABLE</t>
  </si>
  <si>
    <t>JARGEAU</t>
  </si>
  <si>
    <t>ALLAIN</t>
  </si>
  <si>
    <t>503, rue du Général de Gaulle</t>
  </si>
  <si>
    <t>ludoallain@hotmail.fr</t>
  </si>
  <si>
    <t>BAIZID</t>
  </si>
  <si>
    <t>Milhane</t>
  </si>
  <si>
    <t>326, Allée des Courlis</t>
  </si>
  <si>
    <t>emelinepelletier@msn.com</t>
  </si>
  <si>
    <t>US CHAPELLOISE TT</t>
  </si>
  <si>
    <t>BEAUCHEF</t>
  </si>
  <si>
    <t>Georges</t>
  </si>
  <si>
    <t>21 quai de Nice</t>
  </si>
  <si>
    <t>emilieboudart@gmail.com</t>
  </si>
  <si>
    <t>BERNARDEAU</t>
  </si>
  <si>
    <t>Pierre</t>
  </si>
  <si>
    <t>MEZIERES LEZ CLERY</t>
  </si>
  <si>
    <t>43 rue de Rolland</t>
  </si>
  <si>
    <t>amely.eeckeman@hotmail.fr</t>
  </si>
  <si>
    <t>BERTHOMIEUX</t>
  </si>
  <si>
    <t>Valere</t>
  </si>
  <si>
    <t>DONNERY TT</t>
  </si>
  <si>
    <t>Noam</t>
  </si>
  <si>
    <t>Samuel</t>
  </si>
  <si>
    <t>BRICE</t>
  </si>
  <si>
    <t>Eloise</t>
  </si>
  <si>
    <t xml:space="preserve">4 Rue des Grazons </t>
  </si>
  <si>
    <t>eloisebrice45@gmail.com</t>
  </si>
  <si>
    <t>BRULEY</t>
  </si>
  <si>
    <t>17BIS RUE AUX LIGNEAUX</t>
  </si>
  <si>
    <t>delphine.carron@hotmail.fr</t>
  </si>
  <si>
    <t>Tiago</t>
  </si>
  <si>
    <t>Julien</t>
  </si>
  <si>
    <t>CHOUIKHI</t>
  </si>
  <si>
    <t>Zakaria</t>
  </si>
  <si>
    <t>CHAUSSY</t>
  </si>
  <si>
    <t>1 RUE DU DOMAINE</t>
  </si>
  <si>
    <t>06 45 26 62 17</t>
  </si>
  <si>
    <t>mounir_chouikhi@hotmail.com</t>
  </si>
  <si>
    <t>CONTRE</t>
  </si>
  <si>
    <t>Leonel</t>
  </si>
  <si>
    <t>6 allée louise michel</t>
  </si>
  <si>
    <t>yann.contre@gmail.com</t>
  </si>
  <si>
    <t>COULON</t>
  </si>
  <si>
    <t>Gaspar</t>
  </si>
  <si>
    <t xml:space="preserve">La Chapelle saint mesmin </t>
  </si>
  <si>
    <t>8 rue des 9 arpents</t>
  </si>
  <si>
    <t>Paulinealexandre.coulon@gmail.com</t>
  </si>
  <si>
    <t>DINAUX VERNET</t>
  </si>
  <si>
    <t>Aïden</t>
  </si>
  <si>
    <t>ECHILLEUSES</t>
  </si>
  <si>
    <t>10 RUE DU CHATEAU D'EAU</t>
  </si>
  <si>
    <t>jdinaux@yahoo.fr</t>
  </si>
  <si>
    <t>DRY</t>
  </si>
  <si>
    <t>DOISNEAU</t>
  </si>
  <si>
    <t>363, Avenue de Verdun</t>
  </si>
  <si>
    <t>esnolaurelie@gmail.com</t>
  </si>
  <si>
    <t>DUARTE AUDRADE</t>
  </si>
  <si>
    <t>PITHIVIERS</t>
  </si>
  <si>
    <t>3 allée de bretagne</t>
  </si>
  <si>
    <t>FOREST</t>
  </si>
  <si>
    <t>113 Rue winston Churchill</t>
  </si>
  <si>
    <t>stephaniecravo@hotmail.com</t>
  </si>
  <si>
    <t>FRANCOIS COURATIER</t>
  </si>
  <si>
    <t>Mahé</t>
  </si>
  <si>
    <t>713 Chemin Latéral</t>
  </si>
  <si>
    <t>sabanso2087@gmail.com</t>
  </si>
  <si>
    <t>Arthur</t>
  </si>
  <si>
    <t>sofilb14@yahoo.fr</t>
  </si>
  <si>
    <t>Jargeau</t>
  </si>
  <si>
    <t>LANGEVIN</t>
  </si>
  <si>
    <t>Aloïse</t>
  </si>
  <si>
    <t>204 Rue Prés</t>
  </si>
  <si>
    <t>marie_langevin@orange.fr</t>
  </si>
  <si>
    <t>Berthille</t>
  </si>
  <si>
    <t>204 Rue des Prés</t>
  </si>
  <si>
    <t>LESGARDS</t>
  </si>
  <si>
    <t>Adam</t>
  </si>
  <si>
    <t>9 rue des Maraîchers</t>
  </si>
  <si>
    <t>jlesgards@gmail.com</t>
  </si>
  <si>
    <t>LOISEL</t>
  </si>
  <si>
    <t>LOPES LEFEVRE</t>
  </si>
  <si>
    <t>Enzo</t>
  </si>
  <si>
    <t>16, rue des Coquelicots</t>
  </si>
  <si>
    <t>lefevresarah45@gmail.com</t>
  </si>
  <si>
    <t>MA</t>
  </si>
  <si>
    <t>Jason</t>
  </si>
  <si>
    <t>MARCHISET</t>
  </si>
  <si>
    <t>551 rue du chene maillard</t>
  </si>
  <si>
    <t>emmanuelle.colin@outlook.fr</t>
  </si>
  <si>
    <t>MATHIOT</t>
  </si>
  <si>
    <t>37, Allée les Eparges</t>
  </si>
  <si>
    <t>david.mathiot@free.fr</t>
  </si>
  <si>
    <t>MERCIER</t>
  </si>
  <si>
    <t>Clemence</t>
  </si>
  <si>
    <t>61 rue du cas rouge</t>
  </si>
  <si>
    <t>mercier-eric@hotmail.fr</t>
  </si>
  <si>
    <t>Sandillon</t>
  </si>
  <si>
    <t>NIVET</t>
  </si>
  <si>
    <t>115, allée du croc au renard</t>
  </si>
  <si>
    <t>juliennivet@hotmail.fr</t>
  </si>
  <si>
    <t>PARAGOT</t>
  </si>
  <si>
    <t>Eden</t>
  </si>
  <si>
    <t>CL UXELLOIS TT</t>
  </si>
  <si>
    <t>Huisseau sur Mauves</t>
  </si>
  <si>
    <t>216 impasse de mon idée</t>
  </si>
  <si>
    <t>toinou.argot@gmail.com</t>
  </si>
  <si>
    <t>Théo</t>
  </si>
  <si>
    <t>Maël</t>
  </si>
  <si>
    <t>PERRAUDEAU</t>
  </si>
  <si>
    <t>22 Impasse De La Pépinière</t>
  </si>
  <si>
    <t>Fabcha45@outlook.com</t>
  </si>
  <si>
    <t>PRUNEAU</t>
  </si>
  <si>
    <t>1095 ROUTE DE VIROY</t>
  </si>
  <si>
    <t>julien.pruneau@synergie.fr</t>
  </si>
  <si>
    <t>NEUVILLE AUX BOIS</t>
  </si>
  <si>
    <t>RIBE</t>
  </si>
  <si>
    <t>695 RUE DE VIENNE</t>
  </si>
  <si>
    <t>claire.de.miguel@hotmail.fr</t>
  </si>
  <si>
    <t>ROCHY</t>
  </si>
  <si>
    <t>Tyméo</t>
  </si>
  <si>
    <t>3 rue Charles Geoffroy</t>
  </si>
  <si>
    <t>SAULNIER</t>
  </si>
  <si>
    <t>Yohan</t>
  </si>
  <si>
    <t>5 rue des 4 vents</t>
  </si>
  <si>
    <t>florence.cadet26@orange.fr</t>
  </si>
  <si>
    <t>sreymylsek@gmail.com</t>
  </si>
  <si>
    <t>TANGUY</t>
  </si>
  <si>
    <t>Nathanaël</t>
  </si>
  <si>
    <t>428 Rue des Hauts de Viroy</t>
  </si>
  <si>
    <t>charlotte.philippon@neuf.fr</t>
  </si>
  <si>
    <t>THIBAULT</t>
  </si>
  <si>
    <t>TONDEREAU</t>
  </si>
  <si>
    <t>Edern</t>
  </si>
  <si>
    <t>VENNECY AS TT</t>
  </si>
  <si>
    <t>Marigny les Usages</t>
  </si>
  <si>
    <t>140 rue de Villevert</t>
  </si>
  <si>
    <t>bouthelot.aurelie@laposte.net</t>
  </si>
  <si>
    <t>Céleste</t>
  </si>
  <si>
    <t>Saint Jean de Braye</t>
  </si>
  <si>
    <t>WIRTH</t>
  </si>
  <si>
    <t>wirthc2000@yahoo.fr</t>
  </si>
  <si>
    <t>AROQUIOM</t>
  </si>
  <si>
    <t>90 Rue du Clocher</t>
  </si>
  <si>
    <t>melanie.vanier@laposte.net</t>
  </si>
  <si>
    <t>Nael</t>
  </si>
  <si>
    <t>Etranger</t>
  </si>
  <si>
    <t>BRIARRES SUR ESSONNE</t>
  </si>
  <si>
    <t>HUISSEAU SUR MAUVES</t>
  </si>
  <si>
    <t>Gaspard</t>
  </si>
  <si>
    <t>Diego</t>
  </si>
  <si>
    <t>DE LUCA</t>
  </si>
  <si>
    <t>3A rue de la Motte Minsard</t>
  </si>
  <si>
    <t>claireguyonnet@yahoo.fr</t>
  </si>
  <si>
    <t>Leandre</t>
  </si>
  <si>
    <t>Esteban</t>
  </si>
  <si>
    <t>Sam</t>
  </si>
  <si>
    <t>Mathys</t>
  </si>
  <si>
    <t>JACQUESSON</t>
  </si>
  <si>
    <t>Vimory</t>
  </si>
  <si>
    <t>p.branger@hotmail.fr</t>
  </si>
  <si>
    <t>KERMABON</t>
  </si>
  <si>
    <t>2, rue des Lilas</t>
  </si>
  <si>
    <t>jim.kermabon@laposte.net</t>
  </si>
  <si>
    <t>SAINT AY</t>
  </si>
  <si>
    <t>LA FERTÉ-SAINT-AUBIN</t>
  </si>
  <si>
    <t>Louka</t>
  </si>
  <si>
    <t>MARAIS</t>
  </si>
  <si>
    <t>Ewen</t>
  </si>
  <si>
    <t>PAUTRAT</t>
  </si>
  <si>
    <t>PIETREANU</t>
  </si>
  <si>
    <t>21 Allée Jeanne Chauvin</t>
  </si>
  <si>
    <t>irina_pietreanu@yahoo.com</t>
  </si>
  <si>
    <t>Tom</t>
  </si>
  <si>
    <t>Matteo</t>
  </si>
  <si>
    <t>Oscar</t>
  </si>
  <si>
    <t>ETOILE BALGENTIENNE TT</t>
  </si>
  <si>
    <t>46 Rue de la République</t>
  </si>
  <si>
    <t>ratierestelle79@gmail.com</t>
  </si>
  <si>
    <t>BARBERON</t>
  </si>
  <si>
    <t>Théodore</t>
  </si>
  <si>
    <t>2 bis rue saint Nicolas</t>
  </si>
  <si>
    <t>etijoun@yahoo.fr</t>
  </si>
  <si>
    <t>BARBIER-POTTIER</t>
  </si>
  <si>
    <t>Florian</t>
  </si>
  <si>
    <t>46 Rue de République</t>
  </si>
  <si>
    <t>ratierestelle79@gmail.COM</t>
  </si>
  <si>
    <t>BARJOLIN</t>
  </si>
  <si>
    <t>10 rue René Cassin</t>
  </si>
  <si>
    <t>angiemorin@live.fr</t>
  </si>
  <si>
    <t>Mathéo</t>
  </si>
  <si>
    <t>julia_R83@hotmail.fr</t>
  </si>
  <si>
    <t>CABALLERO</t>
  </si>
  <si>
    <t>36 avenue d'Orléans</t>
  </si>
  <si>
    <t>damjencaballero@gmil.com</t>
  </si>
  <si>
    <t>CAILLER</t>
  </si>
  <si>
    <t>Émile</t>
  </si>
  <si>
    <t>20 RUE DU BOEUF SAINT PATERNE</t>
  </si>
  <si>
    <t>frederic.cailler@gmail.com</t>
  </si>
  <si>
    <t>CARAQUIN</t>
  </si>
  <si>
    <t>CHAING</t>
  </si>
  <si>
    <t>Anthony</t>
  </si>
  <si>
    <t>34 rue des Hauts Champs</t>
  </si>
  <si>
    <t>svaugon2000@yahoo.fr</t>
  </si>
  <si>
    <t>CREPE</t>
  </si>
  <si>
    <t>Lenzo</t>
  </si>
  <si>
    <t>89, rue des Glazons</t>
  </si>
  <si>
    <t>45vagui@gmail.com</t>
  </si>
  <si>
    <t>DERVILLERS</t>
  </si>
  <si>
    <t>CERCOTTES</t>
  </si>
  <si>
    <t>aure.pl@hotmail.fr</t>
  </si>
  <si>
    <t>DESERTI ORDINAS</t>
  </si>
  <si>
    <t>Owen</t>
  </si>
  <si>
    <t>BEAUGENCY</t>
  </si>
  <si>
    <t>1026, route d'Ardon</t>
  </si>
  <si>
    <t>Elouan</t>
  </si>
  <si>
    <t>Beauchamps sur Huillard</t>
  </si>
  <si>
    <t>32 route d'Auvillier</t>
  </si>
  <si>
    <t>06.62.83.23.83</t>
  </si>
  <si>
    <t>tony.ezan@gmail.com</t>
  </si>
  <si>
    <t>440, rue des Cireries</t>
  </si>
  <si>
    <t>fauxag@gmail.com</t>
  </si>
  <si>
    <t>GABIN</t>
  </si>
  <si>
    <t>10 rue Claude Debussy</t>
  </si>
  <si>
    <t>oliviergabin45@gmail.com</t>
  </si>
  <si>
    <t>GASCHAUD</t>
  </si>
  <si>
    <t>Saint jean de braye</t>
  </si>
  <si>
    <t>27 Rue des poiriers</t>
  </si>
  <si>
    <t>jerome.gaschaud@hotmail.fr</t>
  </si>
  <si>
    <t>Joris</t>
  </si>
  <si>
    <t>93 chemin des greffiers</t>
  </si>
  <si>
    <t>ericgauthier45@outlock.fr</t>
  </si>
  <si>
    <t>GIRARD FERRAGU</t>
  </si>
  <si>
    <t>Joss</t>
  </si>
  <si>
    <t>516 clos du Huchet</t>
  </si>
  <si>
    <t>frederic.girard06@orange.fr</t>
  </si>
  <si>
    <t>GRISELLES KEROUREDAN</t>
  </si>
  <si>
    <t>63 rue Gustave Flaubert</t>
  </si>
  <si>
    <t>nathalie_kerouredan@hotmail.com</t>
  </si>
  <si>
    <t>GUILLIER</t>
  </si>
  <si>
    <t>16 rue de la croix Falleau</t>
  </si>
  <si>
    <t>antoine.guillier@yahoo.fr</t>
  </si>
  <si>
    <t>JOIGNEAU</t>
  </si>
  <si>
    <t>154, rue de Prompt Bourgeon</t>
  </si>
  <si>
    <t>isagriet@yahoo.fr</t>
  </si>
  <si>
    <t>LAGRIVE</t>
  </si>
  <si>
    <t>Mae</t>
  </si>
  <si>
    <t>56 Boulevard de la Republique</t>
  </si>
  <si>
    <t>julien.lagrive@orange.fr</t>
  </si>
  <si>
    <t>21 rue de l'abbé Bibault</t>
  </si>
  <si>
    <t>LE FRAPPER</t>
  </si>
  <si>
    <t>Célian</t>
  </si>
  <si>
    <t>5 rue des poiriers</t>
  </si>
  <si>
    <t>biot.corine@gmail.com</t>
  </si>
  <si>
    <t>LEHMANN</t>
  </si>
  <si>
    <t>Roman</t>
  </si>
  <si>
    <t>ST GERMAIN DES PRES</t>
  </si>
  <si>
    <t>22 chemin des Godards</t>
  </si>
  <si>
    <t>joseph.lehmann2@gmail.com</t>
  </si>
  <si>
    <t>Aaron</t>
  </si>
  <si>
    <t>Anouk</t>
  </si>
  <si>
    <t>Isaac</t>
  </si>
  <si>
    <t>LY</t>
  </si>
  <si>
    <t>69 Rue Georges Dubois</t>
  </si>
  <si>
    <t>jessica.mousset@hotmail.fr</t>
  </si>
  <si>
    <t>MAILLARD</t>
  </si>
  <si>
    <t>Aurele</t>
  </si>
  <si>
    <t>807, rue d'Ivoy</t>
  </si>
  <si>
    <t>laurasauvard@yahoo.fr</t>
  </si>
  <si>
    <t>MAUROY</t>
  </si>
  <si>
    <t>5 allée de Domrémy</t>
  </si>
  <si>
    <t>flora.gigon@gmail.com</t>
  </si>
  <si>
    <t>Gary</t>
  </si>
  <si>
    <t>25 Rue Babara</t>
  </si>
  <si>
    <t>MOUKHARIQ</t>
  </si>
  <si>
    <t>Salim</t>
  </si>
  <si>
    <t>CHALETTE SUR LOING</t>
  </si>
  <si>
    <t>8 rue Pablo Picasso</t>
  </si>
  <si>
    <t>ju_me.45@hotmail.fr</t>
  </si>
  <si>
    <t>Ruben</t>
  </si>
  <si>
    <t>NASSER</t>
  </si>
  <si>
    <t>Natanael</t>
  </si>
  <si>
    <t>NONNON CHEVALLIER</t>
  </si>
  <si>
    <t>Tino</t>
  </si>
  <si>
    <t>51 allée du clos de l'orblliere</t>
  </si>
  <si>
    <t>laurianne.chevallier45@gmail.com</t>
  </si>
  <si>
    <t>PAILLY</t>
  </si>
  <si>
    <t>Maximilien</t>
  </si>
  <si>
    <t>4 RUE FRANCOIS HAUCHECORNE</t>
  </si>
  <si>
    <t>appartement 125</t>
  </si>
  <si>
    <t>lydiepailly@gmail.com</t>
  </si>
  <si>
    <t>PAJON</t>
  </si>
  <si>
    <t>5 Impasse du Clos des Cerisiers</t>
  </si>
  <si>
    <t>aurelie.auffret@laposte.net</t>
  </si>
  <si>
    <t>PANDAURE</t>
  </si>
  <si>
    <t>Fleury Les Aubrais</t>
  </si>
  <si>
    <t>25 rue Clarissa Jean Philippe</t>
  </si>
  <si>
    <t>inef.trash@gmail.com</t>
  </si>
  <si>
    <t>PEUGNIEZ</t>
  </si>
  <si>
    <t>REGUIGNE</t>
  </si>
  <si>
    <t>Basile</t>
  </si>
  <si>
    <t>275, rue de Couasnon</t>
  </si>
  <si>
    <t>thomas.reguigne@gmail.com</t>
  </si>
  <si>
    <t>Lukas</t>
  </si>
  <si>
    <t>Nelhya</t>
  </si>
  <si>
    <t>RODRIGUEZ</t>
  </si>
  <si>
    <t>ORGERES EN BEAUCE</t>
  </si>
  <si>
    <t>1 Impasse de Patay</t>
  </si>
  <si>
    <t>thopart.ophelie@orange.fr</t>
  </si>
  <si>
    <t>ST JEAN LE BLANC</t>
  </si>
  <si>
    <t>ROOS</t>
  </si>
  <si>
    <t>5 rue Dupanloup</t>
  </si>
  <si>
    <t>krystelroos91@hotmail.fr</t>
  </si>
  <si>
    <t>SAHIN</t>
  </si>
  <si>
    <t>Sami</t>
  </si>
  <si>
    <t>520, Avenue du Loiret</t>
  </si>
  <si>
    <t>sahin.zihni@gmail.com</t>
  </si>
  <si>
    <t>SALEH</t>
  </si>
  <si>
    <t>79 Rue des Dominicaines</t>
  </si>
  <si>
    <t>fairouz8686@hotmail.com</t>
  </si>
  <si>
    <t>SIMONNET</t>
  </si>
  <si>
    <t>8 allée des Maraîchers</t>
  </si>
  <si>
    <t>clairon.migeon@gmail.com</t>
  </si>
  <si>
    <t>TANCHOUX</t>
  </si>
  <si>
    <t>Maé</t>
  </si>
  <si>
    <t>53 rue Frédéric Chopin</t>
  </si>
  <si>
    <t>maiteelodie@yahoo.fr</t>
  </si>
  <si>
    <t>alaintartreau@hotmail.fr</t>
  </si>
  <si>
    <t>105, Allée Pierre Lepautre</t>
  </si>
  <si>
    <t>melaniegay@wanadoo.fr</t>
  </si>
  <si>
    <t>VIEIRA</t>
  </si>
  <si>
    <t>Thiago</t>
  </si>
  <si>
    <t>VRIGNY</t>
  </si>
  <si>
    <t>61 RUE DE VITRY</t>
  </si>
  <si>
    <t>k4th@live.fr</t>
  </si>
  <si>
    <t>VUILLEMOT</t>
  </si>
  <si>
    <t>Neil</t>
  </si>
  <si>
    <t>24 rue de Villemandeur</t>
  </si>
  <si>
    <t>remi.vuillemot@gmail.com</t>
  </si>
  <si>
    <t>WILDING</t>
  </si>
  <si>
    <t>54, Allée Rutebeuf</t>
  </si>
  <si>
    <t>celine_richard_uk@yahoo.co.uk</t>
  </si>
  <si>
    <t>212, rue de Navrin</t>
  </si>
  <si>
    <t>ZINSIUS</t>
  </si>
  <si>
    <t>St Jean Le Blanc</t>
  </si>
  <si>
    <t>29 rue du Ballon</t>
  </si>
  <si>
    <t>emiliedav@gmail.com</t>
  </si>
  <si>
    <t>Accueil : 9h00 - Début : 10h - Fin : 16h30</t>
  </si>
  <si>
    <t>AARAB</t>
  </si>
  <si>
    <t>Noham</t>
  </si>
  <si>
    <t>19 rue des Pépinières</t>
  </si>
  <si>
    <t>mathildekhalid@gmail.com</t>
  </si>
  <si>
    <t>Armand</t>
  </si>
  <si>
    <t>BEAUBRAS</t>
  </si>
  <si>
    <t>06 42 91 06 86</t>
  </si>
  <si>
    <t>56 Rue de la Mairie</t>
  </si>
  <si>
    <t>06 63 26 76 28</t>
  </si>
  <si>
    <t>Milo</t>
  </si>
  <si>
    <t>CONTAULT CARUEL</t>
  </si>
  <si>
    <t>35 venelle des Vaupulents</t>
  </si>
  <si>
    <t>veroniquecaruel@gmail.com</t>
  </si>
  <si>
    <t>DE LOYNES DE FUMICHON</t>
  </si>
  <si>
    <t>Floryan</t>
  </si>
  <si>
    <t>DEGRIGNY</t>
  </si>
  <si>
    <t>81, Place des Foulques</t>
  </si>
  <si>
    <t>degrigny.clement@orange.fr</t>
  </si>
  <si>
    <t>DELAVEAU</t>
  </si>
  <si>
    <t>43 rue de bel Air</t>
  </si>
  <si>
    <t>fjdelaveau@free.fr</t>
  </si>
  <si>
    <t>DEYDIER</t>
  </si>
  <si>
    <t>Lony</t>
  </si>
  <si>
    <t>DUCROS</t>
  </si>
  <si>
    <t>Nina</t>
  </si>
  <si>
    <t>MENESTREAU-EN-VILLETTE</t>
  </si>
  <si>
    <t>MENESTREAU EN VILLETTE</t>
  </si>
  <si>
    <t>22 Lot du Clos Neuf</t>
  </si>
  <si>
    <t>nolwenn.molina@orange.fr</t>
  </si>
  <si>
    <t>PANNES</t>
  </si>
  <si>
    <t xml:space="preserve"> Corbeille </t>
  </si>
  <si>
    <t xml:space="preserve">7 rue de l'Abreuvoir </t>
  </si>
  <si>
    <t>lydie-lilou@live.fr</t>
  </si>
  <si>
    <t>DURAND</t>
  </si>
  <si>
    <t>DURFORT</t>
  </si>
  <si>
    <t>Yanis</t>
  </si>
  <si>
    <t>Anas</t>
  </si>
  <si>
    <t>GARNIER</t>
  </si>
  <si>
    <t>Barnabé</t>
  </si>
  <si>
    <t>26 rue de la Gare</t>
  </si>
  <si>
    <t>basileetalice2010@yahoo.fr</t>
  </si>
  <si>
    <t>GINI</t>
  </si>
  <si>
    <t>MONTIGNY</t>
  </si>
  <si>
    <t>12 ROUTE DE TEILLAY</t>
  </si>
  <si>
    <t>mickael.gini@yahoo.fr</t>
  </si>
  <si>
    <t>St Jean de la Ruelle</t>
  </si>
  <si>
    <t>GROS</t>
  </si>
  <si>
    <t xml:space="preserve">52 résidence des châtaigner </t>
  </si>
  <si>
    <t>grosfred@gmail.com</t>
  </si>
  <si>
    <t>GUYAT</t>
  </si>
  <si>
    <t>Ludovyc</t>
  </si>
  <si>
    <t>8 rue de la bonnerie</t>
  </si>
  <si>
    <t>auroreguery@orange.fr</t>
  </si>
  <si>
    <t>Joseph</t>
  </si>
  <si>
    <t>HUMEZ</t>
  </si>
  <si>
    <t>7 Boulevard Marie Stuart</t>
  </si>
  <si>
    <t>noellie.vauthier@gmail.com</t>
  </si>
  <si>
    <t xml:space="preserve">15 Grande Rue </t>
  </si>
  <si>
    <t>JOULAIN</t>
  </si>
  <si>
    <t>Ludovic</t>
  </si>
  <si>
    <t>28 rue HUILLARD D'Herou</t>
  </si>
  <si>
    <t>juliette.dupont68@gmail.com</t>
  </si>
  <si>
    <t>LABOYE</t>
  </si>
  <si>
    <t>LEBLANC</t>
  </si>
  <si>
    <t>4 allée des peupliers</t>
  </si>
  <si>
    <t>cecile.delestree@gmail.com</t>
  </si>
  <si>
    <t>LIEGARD</t>
  </si>
  <si>
    <t>107 route de tigy</t>
  </si>
  <si>
    <t>ketty.lecointe@outlook.fr</t>
  </si>
  <si>
    <t>Nolann</t>
  </si>
  <si>
    <t>MEGNIZOUN</t>
  </si>
  <si>
    <t>Yuri</t>
  </si>
  <si>
    <t>12 rue des Fauchets</t>
  </si>
  <si>
    <t>adonismoun.pro@gmail.com</t>
  </si>
  <si>
    <t>MONTASSIER</t>
  </si>
  <si>
    <t>10 rue du clos renard</t>
  </si>
  <si>
    <t>lacouajulie@gmail.com</t>
  </si>
  <si>
    <t>MOREAU</t>
  </si>
  <si>
    <t>Laureen</t>
  </si>
  <si>
    <t>16 rue du vallon de l anche</t>
  </si>
  <si>
    <t>mariedelbex@hotmail.com</t>
  </si>
  <si>
    <t>MOUGIN</t>
  </si>
  <si>
    <t>358 Rue Louis Blériot</t>
  </si>
  <si>
    <t>delf88@gmail.com</t>
  </si>
  <si>
    <t>E</t>
  </si>
  <si>
    <t>NGUEMBOCK</t>
  </si>
  <si>
    <t>Marylène</t>
  </si>
  <si>
    <t>110 Rue de la Justice</t>
  </si>
  <si>
    <t>bouboucm@yahoo.fr</t>
  </si>
  <si>
    <t>6 rue charles baubault</t>
  </si>
  <si>
    <t>mariondaguet@hotmail.com</t>
  </si>
  <si>
    <t>ROULLEAU</t>
  </si>
  <si>
    <t>Baccon</t>
  </si>
  <si>
    <t>140 Clos de Bellevue</t>
  </si>
  <si>
    <t>morgane.ok@gmail.com</t>
  </si>
  <si>
    <t>SERET</t>
  </si>
  <si>
    <t>THOMAS NYARI</t>
  </si>
  <si>
    <t>saran</t>
  </si>
  <si>
    <t>80 rue des jacinthes</t>
  </si>
  <si>
    <t>nyarisophie@gmail.com</t>
  </si>
  <si>
    <t>UTHAYASHANKAR</t>
  </si>
  <si>
    <t>Subrawin</t>
  </si>
  <si>
    <t>42 rue de Crowborough</t>
  </si>
  <si>
    <t>VERGRACHT BEAUJOUAN</t>
  </si>
  <si>
    <t>219 route d'Orléans</t>
  </si>
  <si>
    <t>kathlenb.kb.kb@gmail.com</t>
  </si>
  <si>
    <t>VESCOVI</t>
  </si>
  <si>
    <t>SAINT-CYR-EN-VAL</t>
  </si>
  <si>
    <t>252 Rue d'Olivet</t>
  </si>
  <si>
    <t>ethibault.29@gmail.com</t>
  </si>
  <si>
    <t>PAUCOURT</t>
  </si>
  <si>
    <t>Mardi 11 novembre 2025</t>
  </si>
  <si>
    <t>Inscription "Open Butterfly" N°1</t>
  </si>
  <si>
    <t>~ DONNERY - Gymnase ~</t>
  </si>
  <si>
    <t>Date de première validation</t>
  </si>
  <si>
    <t>ABBOUTI</t>
  </si>
  <si>
    <t>Marwan</t>
  </si>
  <si>
    <t>ALCOBIA</t>
  </si>
  <si>
    <t>Joana</t>
  </si>
  <si>
    <t xml:space="preserve">28 rue des bleuets </t>
  </si>
  <si>
    <t>06 95 96 08 40</t>
  </si>
  <si>
    <t>jeanclaudealcobia@gmail.com</t>
  </si>
  <si>
    <t>ALLACHE</t>
  </si>
  <si>
    <t>Yasser</t>
  </si>
  <si>
    <t>ALLARD</t>
  </si>
  <si>
    <t>Sasha</t>
  </si>
  <si>
    <t>AP VARENNOIS</t>
  </si>
  <si>
    <t>VARENNES-CHANGY</t>
  </si>
  <si>
    <t>28 rue des Meaux Prés</t>
  </si>
  <si>
    <t>beluche.lucie@hotmail.fr</t>
  </si>
  <si>
    <t>ALVES</t>
  </si>
  <si>
    <t>886 rue d'allou</t>
  </si>
  <si>
    <t>mikazaza7@gmail.com</t>
  </si>
  <si>
    <t>AMAND</t>
  </si>
  <si>
    <t>58 Rue de la Touche</t>
  </si>
  <si>
    <t>thiaurelie@hotmail.com</t>
  </si>
  <si>
    <t>ANDUYAR</t>
  </si>
  <si>
    <t>Saint-Péravy-la-Colombe</t>
  </si>
  <si>
    <t>8 rue de la fontaine</t>
  </si>
  <si>
    <t>laeti1985@orange.fr</t>
  </si>
  <si>
    <t>ARGAL</t>
  </si>
  <si>
    <t>Marwa</t>
  </si>
  <si>
    <t>AUDOUIN BACQ</t>
  </si>
  <si>
    <t>111 rue de Coulmiers</t>
  </si>
  <si>
    <t>anne.audouin@gmail.com</t>
  </si>
  <si>
    <t>AUGER</t>
  </si>
  <si>
    <t>122 route d'orleans</t>
  </si>
  <si>
    <t>francklecoq@gmail.com</t>
  </si>
  <si>
    <t>AVENET CARRET</t>
  </si>
  <si>
    <t>135 rue des violettes</t>
  </si>
  <si>
    <t>alexandre.avenet@gmail.com</t>
  </si>
  <si>
    <t>BABILLOT</t>
  </si>
  <si>
    <t>Chris</t>
  </si>
  <si>
    <t>Villeneuve-sur-Conie</t>
  </si>
  <si>
    <t>7grande rue</t>
  </si>
  <si>
    <t>babillot.jeremy@laposte.net</t>
  </si>
  <si>
    <t>BAIS</t>
  </si>
  <si>
    <t>50 Rue de GUIGNEGAULT</t>
  </si>
  <si>
    <t>antoinebais@yahoo.fr</t>
  </si>
  <si>
    <t>BALLY</t>
  </si>
  <si>
    <t>29 rue Louis Blanc</t>
  </si>
  <si>
    <t>aureliebally@hotmail.fr</t>
  </si>
  <si>
    <t>finnye125@hotmail.com</t>
  </si>
  <si>
    <t>06 24 56 35 30</t>
  </si>
  <si>
    <t>BARTOLO</t>
  </si>
  <si>
    <t>St Pryvé St Mesmin</t>
  </si>
  <si>
    <t>26 rue du gros chêne</t>
  </si>
  <si>
    <t>regis.bartolo@free.fr</t>
  </si>
  <si>
    <t>33Q Route de La Ferté</t>
  </si>
  <si>
    <t>emy2745@hotmail.com</t>
  </si>
  <si>
    <t>fournie.estelle@gmail.com</t>
  </si>
  <si>
    <t>BEAUDOIN</t>
  </si>
  <si>
    <t>4 avenue du capitaine Albert</t>
  </si>
  <si>
    <t>06.27.20.16.62</t>
  </si>
  <si>
    <t>celine.becquignon@free.fr</t>
  </si>
  <si>
    <t>BEAUDOUIN</t>
  </si>
  <si>
    <t>BEAUGRAND</t>
  </si>
  <si>
    <t>49 Rue Louis PERGAUD</t>
  </si>
  <si>
    <t>lauramoenner@gmail.gmail.com</t>
  </si>
  <si>
    <t>Lou</t>
  </si>
  <si>
    <t>lauramoenner@gmail.com</t>
  </si>
  <si>
    <t>BEMBA</t>
  </si>
  <si>
    <t>Jean-René</t>
  </si>
  <si>
    <t>23 rue des Améthystes</t>
  </si>
  <si>
    <t>renebembar@yahoo.fr</t>
  </si>
  <si>
    <t>BEN BRAHIM</t>
  </si>
  <si>
    <t>130 rue des Sarments</t>
  </si>
  <si>
    <t>mokh80@wanadoo.fr</t>
  </si>
  <si>
    <t>BENZIANE FOURDRINOY</t>
  </si>
  <si>
    <t>6 impasse Nicolas Poussin</t>
  </si>
  <si>
    <t>matinelodie@yahoo.fr</t>
  </si>
  <si>
    <t>BERNARDIN</t>
  </si>
  <si>
    <t>8 rue Paul Ratouis</t>
  </si>
  <si>
    <t>laetitia.porthault@laposte.net</t>
  </si>
  <si>
    <t>BERTHELARD</t>
  </si>
  <si>
    <t>BACCON</t>
  </si>
  <si>
    <t>146, clos de Bellevue</t>
  </si>
  <si>
    <t>aberth@hotmail.com</t>
  </si>
  <si>
    <t>BERTRAND</t>
  </si>
  <si>
    <t>76 allée du vivray</t>
  </si>
  <si>
    <t>nathjondeau@orange.fr</t>
  </si>
  <si>
    <t>BEZI</t>
  </si>
  <si>
    <t>48 rue du clos martin</t>
  </si>
  <si>
    <t>aurelienbezy@hotmail.fr</t>
  </si>
  <si>
    <t>BISSON</t>
  </si>
  <si>
    <t>Kellian</t>
  </si>
  <si>
    <t>Patay</t>
  </si>
  <si>
    <t>26 rue de domremy</t>
  </si>
  <si>
    <t>flomathkel@hotmail.com</t>
  </si>
  <si>
    <t>BLAIN</t>
  </si>
  <si>
    <t>202 Allée René Cassin</t>
  </si>
  <si>
    <t>s.bailleux@hotmail.fr</t>
  </si>
  <si>
    <t>BOBAULT-PORTUGUES</t>
  </si>
  <si>
    <t>Leandro</t>
  </si>
  <si>
    <t>10, rue des aydes</t>
  </si>
  <si>
    <t>annabella.portugues@icloud.com</t>
  </si>
  <si>
    <t>BOILLOT-HENAULT</t>
  </si>
  <si>
    <t>9, résidence Gabriel MILLET</t>
  </si>
  <si>
    <t>kahe45@gmail.com</t>
  </si>
  <si>
    <t>boismoreau.gregory@free.fr</t>
  </si>
  <si>
    <t>BOITEAU</t>
  </si>
  <si>
    <t>712 Avenue de Fontainebleau</t>
  </si>
  <si>
    <t>clement.boiteau@hotmail.fr</t>
  </si>
  <si>
    <t>BOIZARD</t>
  </si>
  <si>
    <t>6 rue du Physicien Jacques Charles</t>
  </si>
  <si>
    <t>emmagauglin@gmail.fr</t>
  </si>
  <si>
    <t>J3 TT AMILLY</t>
  </si>
  <si>
    <t>BOUDEAU</t>
  </si>
  <si>
    <t>BOUGUERRA</t>
  </si>
  <si>
    <t>Ihab</t>
  </si>
  <si>
    <t>81 Rue de la GODDE</t>
  </si>
  <si>
    <t>mohamed.bouguera@live.fr</t>
  </si>
  <si>
    <t>BOUMLIK</t>
  </si>
  <si>
    <t>Insafe</t>
  </si>
  <si>
    <t>1 Rue Des Briqueteries</t>
  </si>
  <si>
    <t>elb.touria@hotmail.com</t>
  </si>
  <si>
    <t>BOURAOUI</t>
  </si>
  <si>
    <t>Cercottes</t>
  </si>
  <si>
    <t>210 rue de la chaise</t>
  </si>
  <si>
    <t>nonobou@hotmail.fr</t>
  </si>
  <si>
    <t>BOURDIN</t>
  </si>
  <si>
    <t>Amelia</t>
  </si>
  <si>
    <t>16 RUE DE MONFORT</t>
  </si>
  <si>
    <t>mickael.bourdin2@outlook.fr</t>
  </si>
  <si>
    <t>4H Impasse de l'Etuvée</t>
  </si>
  <si>
    <t>sbourdin45@outlook.com</t>
  </si>
  <si>
    <t>BOUTAGIAT</t>
  </si>
  <si>
    <t>Sara</t>
  </si>
  <si>
    <t>25 rue Colin Muset</t>
  </si>
  <si>
    <t>mina.aguilal@yahoo.fr</t>
  </si>
  <si>
    <t>BOY</t>
  </si>
  <si>
    <t>Abigaël</t>
  </si>
  <si>
    <t>pithiviers</t>
  </si>
  <si>
    <t>14 rue Duhamel du Montceau</t>
  </si>
  <si>
    <t>ariane.boy@hotmail.com</t>
  </si>
  <si>
    <t>BRIMBOEUF</t>
  </si>
  <si>
    <t>sandillon</t>
  </si>
  <si>
    <t>1685 rue Verte</t>
  </si>
  <si>
    <t>celine.guerin82@hotmail.fr</t>
  </si>
  <si>
    <t>CAMALLAN</t>
  </si>
  <si>
    <t>Cyril Dwyne</t>
  </si>
  <si>
    <t>CARRE</t>
  </si>
  <si>
    <t>LOUZOUER</t>
  </si>
  <si>
    <t>311 RUE DE LA PLAINE</t>
  </si>
  <si>
    <t>lacombe.mylene@yahoo.fr</t>
  </si>
  <si>
    <t>CÉNICO</t>
  </si>
  <si>
    <t>148 Rue Charles Rain</t>
  </si>
  <si>
    <t>doudoupoutchou@gmx.fr</t>
  </si>
  <si>
    <t>CHAILLOT</t>
  </si>
  <si>
    <t>42 quater rue de rosette</t>
  </si>
  <si>
    <t>juliechesne@laposte.net</t>
  </si>
  <si>
    <t>CHANCLUD</t>
  </si>
  <si>
    <t>AULNAY LA RIVIERE</t>
  </si>
  <si>
    <t>7 rue de la Vallée</t>
  </si>
  <si>
    <t>vincentchanclud1987@yahoo.com</t>
  </si>
  <si>
    <t>CHATELIN LAROUSSE</t>
  </si>
  <si>
    <t>29 Impasse francis Carret</t>
  </si>
  <si>
    <t>06 40 90 01 91</t>
  </si>
  <si>
    <t>clotilde.larousse@gmail.com</t>
  </si>
  <si>
    <t>CHAUDRÉ</t>
  </si>
  <si>
    <t>Erwam</t>
  </si>
  <si>
    <t>1 rue du pressoir</t>
  </si>
  <si>
    <t>jejemimilucaserwan@outlook.fr</t>
  </si>
  <si>
    <t>CHEVALLIER</t>
  </si>
  <si>
    <t>124 bis route nationale</t>
  </si>
  <si>
    <t>06 16 81 55 60</t>
  </si>
  <si>
    <t>chevallier.axelle@neuf.fr</t>
  </si>
  <si>
    <t>06 74 00 64 70</t>
  </si>
  <si>
    <t>Paucourt</t>
  </si>
  <si>
    <t>149 Rue du Stade</t>
  </si>
  <si>
    <t>marine-45200@hotmail.fr</t>
  </si>
  <si>
    <t>COURTE</t>
  </si>
  <si>
    <t>1332 rue Paulin Labarre</t>
  </si>
  <si>
    <t>tan84@hotmail.fr</t>
  </si>
  <si>
    <t>COUVRET</t>
  </si>
  <si>
    <t>1148, rue du bourg</t>
  </si>
  <si>
    <t>adeleboisseau@hotmail.com</t>
  </si>
  <si>
    <t>COUZIN LACAZE</t>
  </si>
  <si>
    <t>CURIEL</t>
  </si>
  <si>
    <t>DAGBA</t>
  </si>
  <si>
    <t>DANG JUAN</t>
  </si>
  <si>
    <t>12 Rue de la HAUTINIERE</t>
  </si>
  <si>
    <t>alban.dang@gmail.com</t>
  </si>
  <si>
    <t>DAUVE</t>
  </si>
  <si>
    <t>Cyméo</t>
  </si>
  <si>
    <t>5 bis rue du moulin</t>
  </si>
  <si>
    <t>hameau de coulemelle</t>
  </si>
  <si>
    <t>langerome.aurore@gmail.com</t>
  </si>
  <si>
    <t>Naël</t>
  </si>
  <si>
    <t>DE ALMEIDA</t>
  </si>
  <si>
    <t>18 allée des blés d'or</t>
  </si>
  <si>
    <t>melissa.travail@hotmail.fr</t>
  </si>
  <si>
    <t>DE BAUDUS</t>
  </si>
  <si>
    <t>Olivia</t>
  </si>
  <si>
    <t>DE CASTRO</t>
  </si>
  <si>
    <t>Rafael</t>
  </si>
  <si>
    <t>DE MATOS</t>
  </si>
  <si>
    <t>DE RIBAUCOURT</t>
  </si>
  <si>
    <t>7 rue Chanzy</t>
  </si>
  <si>
    <t>laurent.delphine.f@gmail.com</t>
  </si>
  <si>
    <t>DECARNIN</t>
  </si>
  <si>
    <t>1145 route d'Orléans</t>
  </si>
  <si>
    <t>pierry.marie@orange.fr</t>
  </si>
  <si>
    <t>DELAHAYE</t>
  </si>
  <si>
    <t>24 bis  Rue du Faubourg St Jean</t>
  </si>
  <si>
    <t>06 09 75 59 09</t>
  </si>
  <si>
    <t>amandedelahaye@gmail.com</t>
  </si>
  <si>
    <t>DELAPLACE</t>
  </si>
  <si>
    <t>Ayden</t>
  </si>
  <si>
    <t>CLERY</t>
  </si>
  <si>
    <t>20 rue des frères de Pontbriand</t>
  </si>
  <si>
    <t>sandra.r.d@hotmail.fr</t>
  </si>
  <si>
    <t>329 route de Villereau</t>
  </si>
  <si>
    <t>dolux45@gmail.com</t>
  </si>
  <si>
    <t>Lombreuil</t>
  </si>
  <si>
    <t>9 Chemin de la Bourdinière</t>
  </si>
  <si>
    <t>manonquemy@orange.fr</t>
  </si>
  <si>
    <t>DELIGAND</t>
  </si>
  <si>
    <t>Ryan</t>
  </si>
  <si>
    <t>CORQUILLEROY</t>
  </si>
  <si>
    <t xml:space="preserve">9 Rue du haut Châtelet </t>
  </si>
  <si>
    <t>06 11 92 15 39</t>
  </si>
  <si>
    <t>celinesharonryan@gmail.com</t>
  </si>
  <si>
    <t>DEMEE</t>
  </si>
  <si>
    <t>9 rue du onze novembre</t>
  </si>
  <si>
    <t>alice.demee87@gmail.com</t>
  </si>
  <si>
    <t xml:space="preserve">210 Rue de la Chaise </t>
  </si>
  <si>
    <t>DERZYPOLSKI</t>
  </si>
  <si>
    <t>Felix</t>
  </si>
  <si>
    <t>DESRUES</t>
  </si>
  <si>
    <t>Luan</t>
  </si>
  <si>
    <t>Saint Pryvé Saint Mesmin</t>
  </si>
  <si>
    <t>11 place clovis</t>
  </si>
  <si>
    <t>terencinho90@gmail.com</t>
  </si>
  <si>
    <t>DIHARCE</t>
  </si>
  <si>
    <t>95 rue des Eglantines</t>
  </si>
  <si>
    <t>melissa.beriot@outlook.fr</t>
  </si>
  <si>
    <t>DJEARAMANE</t>
  </si>
  <si>
    <t>Kavyère</t>
  </si>
  <si>
    <t>999 Rue des Dadots</t>
  </si>
  <si>
    <t>p.djearamane@gmail.com</t>
  </si>
  <si>
    <t>DJERMANE</t>
  </si>
  <si>
    <t>Yacine</t>
  </si>
  <si>
    <t>169, allée des nénuphars</t>
  </si>
  <si>
    <t>djermanemyriam@gmail.com</t>
  </si>
  <si>
    <t>DONNASCOSA</t>
  </si>
  <si>
    <t>DORIAN</t>
  </si>
  <si>
    <t>676 rue de Chemeau</t>
  </si>
  <si>
    <t>marion.lecointe@gmail.com</t>
  </si>
  <si>
    <t>DOS SANTOS</t>
  </si>
  <si>
    <t>Simao</t>
  </si>
  <si>
    <t>Hilaire/Puiseaux</t>
  </si>
  <si>
    <t>187 Le Bourg</t>
  </si>
  <si>
    <t>marina.morales@laposte.net</t>
  </si>
  <si>
    <t>DOSSEM</t>
  </si>
  <si>
    <t>DOUCET</t>
  </si>
  <si>
    <t>2 clos du colombier</t>
  </si>
  <si>
    <t>merrien_gaelle@yahoo.fr</t>
  </si>
  <si>
    <t>DRICI</t>
  </si>
  <si>
    <t>Kais</t>
  </si>
  <si>
    <t>virginie1983@yahoo.fr</t>
  </si>
  <si>
    <t>DUCHOSAL</t>
  </si>
  <si>
    <t>141B rue des Varennes</t>
  </si>
  <si>
    <t>tatalili045@hotmail.fr</t>
  </si>
  <si>
    <t>DUGUE-CERISIER</t>
  </si>
  <si>
    <t>Lorenzo</t>
  </si>
  <si>
    <t>Messas</t>
  </si>
  <si>
    <t>7 impasse des vaux</t>
  </si>
  <si>
    <t>cerisier.laura@ootlook.fr</t>
  </si>
  <si>
    <t>31 Faubourg Madeleine apt 154</t>
  </si>
  <si>
    <t>antoinedupont1845@gmail.com</t>
  </si>
  <si>
    <t>emelie.boucher81@gmail.com</t>
  </si>
  <si>
    <t>Lucie</t>
  </si>
  <si>
    <t>LE MOULINET-SUR-SOLIN</t>
  </si>
  <si>
    <t>4, La Beauce</t>
  </si>
  <si>
    <t>06 78 57 60 96</t>
  </si>
  <si>
    <t>camille.payen@hotmail.fr</t>
  </si>
  <si>
    <t>Theo</t>
  </si>
  <si>
    <t>3 impasse des brueres</t>
  </si>
  <si>
    <t>mag.proust@wanadoo.fr</t>
  </si>
  <si>
    <t>DUROURE</t>
  </si>
  <si>
    <t>Athanaïs</t>
  </si>
  <si>
    <t>31 rue de la ruelle aux bois</t>
  </si>
  <si>
    <t>levardon.gaetane@gmail.com</t>
  </si>
  <si>
    <t>DUSELLIER</t>
  </si>
  <si>
    <t>Tara</t>
  </si>
  <si>
    <t>7 rue de la Golotte</t>
  </si>
  <si>
    <t>vtaglione@me.com</t>
  </si>
  <si>
    <t>ECHCHAYB</t>
  </si>
  <si>
    <t>Ilyes</t>
  </si>
  <si>
    <t>105 Ter Rue de la BISSONNERIE</t>
  </si>
  <si>
    <t>aliechchayb@live.fr</t>
  </si>
  <si>
    <t>Souleymane</t>
  </si>
  <si>
    <t>EDWARDS</t>
  </si>
  <si>
    <t>Charlie</t>
  </si>
  <si>
    <t>EL BARBARI</t>
  </si>
  <si>
    <t>Nahil</t>
  </si>
  <si>
    <t>48 Rue Paul Landowski</t>
  </si>
  <si>
    <t>d.bellot45@gmail.com</t>
  </si>
  <si>
    <t>ESCOT</t>
  </si>
  <si>
    <t>Octave</t>
  </si>
  <si>
    <t>52 rue de la roche</t>
  </si>
  <si>
    <t>polinerob@hotmail.fr</t>
  </si>
  <si>
    <t>ETCHEGU</t>
  </si>
  <si>
    <t>Arkaitz</t>
  </si>
  <si>
    <t>264 impasse de l'orée du bois</t>
  </si>
  <si>
    <t>perrinegambart@gmail.com</t>
  </si>
  <si>
    <t>FELLAHI</t>
  </si>
  <si>
    <t>Anis</t>
  </si>
  <si>
    <t>Marigny Les Usages</t>
  </si>
  <si>
    <t>305 rue du Vieux Bourg</t>
  </si>
  <si>
    <t>e.wiedemann86@gmail.com</t>
  </si>
  <si>
    <t>FESSY</t>
  </si>
  <si>
    <t>11 Rue des 3 Clefs</t>
  </si>
  <si>
    <t>Ffessy.nguyen45@gmail.com</t>
  </si>
  <si>
    <t>FICHOT</t>
  </si>
  <si>
    <t>MARCILLY-EN-VILLETTE</t>
  </si>
  <si>
    <t>112 rue des églantiers</t>
  </si>
  <si>
    <t>regisfichot@gmail.com</t>
  </si>
  <si>
    <t>FLEURY</t>
  </si>
  <si>
    <t>Fay-aux-Loges</t>
  </si>
  <si>
    <t xml:space="preserve">42 route de gourdet </t>
  </si>
  <si>
    <t>fleury-tanguy@hotmail.fr</t>
  </si>
  <si>
    <t>FORSANS GIGLIO</t>
  </si>
  <si>
    <t>Jayson</t>
  </si>
  <si>
    <t>Chevilly</t>
  </si>
  <si>
    <t>41 rue de la foret</t>
  </si>
  <si>
    <t>les chapelles</t>
  </si>
  <si>
    <t>nicof45@hotmail.fr</t>
  </si>
  <si>
    <t>FOURNIÉ</t>
  </si>
  <si>
    <t>Anaïs</t>
  </si>
  <si>
    <t>Varennes-Changy</t>
  </si>
  <si>
    <t>42 rue de Nogent</t>
  </si>
  <si>
    <t>antoine.fournie@gmail.com</t>
  </si>
  <si>
    <t>FRANCE</t>
  </si>
  <si>
    <t>1 PLACE DE MONDANE</t>
  </si>
  <si>
    <t>petiau.marion@orange.fr</t>
  </si>
  <si>
    <t>FRANCOIS</t>
  </si>
  <si>
    <t>1562 route de mareau aux près</t>
  </si>
  <si>
    <t>elodiearnoult@hotmail.fr</t>
  </si>
  <si>
    <t>St Maurice sur Fessard</t>
  </si>
  <si>
    <t>7 Rue de La Tuilerie</t>
  </si>
  <si>
    <t>marionficheau@hotmail.com</t>
  </si>
  <si>
    <t>FROT</t>
  </si>
  <si>
    <t>Augustin</t>
  </si>
  <si>
    <t>LA NEUVILLE SUR ESSONNE</t>
  </si>
  <si>
    <t>32 rue du Mesnil</t>
  </si>
  <si>
    <t>aurelien.charlotte.frot@outlook.fr</t>
  </si>
  <si>
    <t>GALLICE MONTENEGRO</t>
  </si>
  <si>
    <t>Inara</t>
  </si>
  <si>
    <t>Tournoisis</t>
  </si>
  <si>
    <t>41 Rue de la mairie</t>
  </si>
  <si>
    <t>nefast964@live.fr</t>
  </si>
  <si>
    <t>GARCIA</t>
  </si>
  <si>
    <t>2158 route de Montargis</t>
  </si>
  <si>
    <t>krine.garcia@gmail.com</t>
  </si>
  <si>
    <t>Liham</t>
  </si>
  <si>
    <t>34 rue Bernard Palissy</t>
  </si>
  <si>
    <t>garnier.pauline12@gmail.com</t>
  </si>
  <si>
    <t>Mélia</t>
  </si>
  <si>
    <t>34 Rue Bernard Palissy</t>
  </si>
  <si>
    <t>garnier.pauline@gmail.com</t>
  </si>
  <si>
    <t>GARREAU</t>
  </si>
  <si>
    <t>Apollin</t>
  </si>
  <si>
    <t>61 RUE DES BOUCHETS</t>
  </si>
  <si>
    <t>noemiecourtin@hotmail.fr</t>
  </si>
  <si>
    <t>GAUDRY</t>
  </si>
  <si>
    <t>LA BUSSIÈRE</t>
  </si>
  <si>
    <t>44, Rue de Briare</t>
  </si>
  <si>
    <t>06 81 33 84 97</t>
  </si>
  <si>
    <t>mag.sanse@gmail.com</t>
  </si>
  <si>
    <t>79 ROUTE D'OLIVET</t>
  </si>
  <si>
    <t>LES EGLANTINES / PAVILLON 1</t>
  </si>
  <si>
    <t>GAUTHIEROT BRUNIER</t>
  </si>
  <si>
    <t>Yüni</t>
  </si>
  <si>
    <t>42 RUE DE MONTFORT</t>
  </si>
  <si>
    <t>leonie.brunier@gmail.com</t>
  </si>
  <si>
    <t>GERARD</t>
  </si>
  <si>
    <t>1 bis Rue de MASSILIA</t>
  </si>
  <si>
    <t>vinceny091982@gmail.com</t>
  </si>
  <si>
    <t>GESSIER</t>
  </si>
  <si>
    <t>41 rue de Coulmiers</t>
  </si>
  <si>
    <t>pgessier40@gmail.com</t>
  </si>
  <si>
    <t>GILBON</t>
  </si>
  <si>
    <t>4 avenue de l'europe</t>
  </si>
  <si>
    <t>julyeco45@gmail.com</t>
  </si>
  <si>
    <t>GOULARD-DUBUET</t>
  </si>
  <si>
    <t>Marcel</t>
  </si>
  <si>
    <t>GRAND</t>
  </si>
  <si>
    <t>40 rue de la Golotte</t>
  </si>
  <si>
    <t>carole.grand45@gmail.com</t>
  </si>
  <si>
    <t>St Hilaire St Mesmin</t>
  </si>
  <si>
    <t>290 rue de la Grange</t>
  </si>
  <si>
    <t>Kathleen.hure@gmail.com</t>
  </si>
  <si>
    <t>GRANVAL</t>
  </si>
  <si>
    <t>Eban</t>
  </si>
  <si>
    <t>103 rue Bannier</t>
  </si>
  <si>
    <t>marionhindelang@hotmail.fr</t>
  </si>
  <si>
    <t>GREZES-BESSET</t>
  </si>
  <si>
    <t>6 rue du 11 novembre</t>
  </si>
  <si>
    <t>lucie.bouvier@wanadoo.fr</t>
  </si>
  <si>
    <t>GRIVOT</t>
  </si>
  <si>
    <t>Anaëlle</t>
  </si>
  <si>
    <t>28 rue du progres</t>
  </si>
  <si>
    <t>grivotm@icloud.Com</t>
  </si>
  <si>
    <t>GRIZOPET</t>
  </si>
  <si>
    <t>Noée</t>
  </si>
  <si>
    <t>150, rue Pablo PICASSO</t>
  </si>
  <si>
    <t>pitchoun47@gmail.com</t>
  </si>
  <si>
    <t>GROENINCK-MOMBAERTS</t>
  </si>
  <si>
    <t>90 Rue des Sarmants</t>
  </si>
  <si>
    <t>alban.groeninck@gmail.com</t>
  </si>
  <si>
    <t>SAINT JEAN DE BRAYE</t>
  </si>
  <si>
    <t>GUIBERT</t>
  </si>
  <si>
    <t>9 AVENUE ALAIN SAVARY</t>
  </si>
  <si>
    <t>GUILBERT</t>
  </si>
  <si>
    <t>Kenzo</t>
  </si>
  <si>
    <t>22 bis rue Alexandre Dumas</t>
  </si>
  <si>
    <t>niny45700@gmail.com</t>
  </si>
  <si>
    <t>HABOLD</t>
  </si>
  <si>
    <t>YVOY-LE-MARRON</t>
  </si>
  <si>
    <t>9 chemin de la pommelière</t>
  </si>
  <si>
    <t>mary.papalardo@gmail.com</t>
  </si>
  <si>
    <t>HAMEAU</t>
  </si>
  <si>
    <t>Koffi</t>
  </si>
  <si>
    <t>35 rue Brise Pain</t>
  </si>
  <si>
    <t>calipressing45@gmail.com</t>
  </si>
  <si>
    <t>HAOUALA</t>
  </si>
  <si>
    <t>POILLY-LEZ-GIEN</t>
  </si>
  <si>
    <t>34, Rue de Coullons</t>
  </si>
  <si>
    <t>06 75 66 99 90</t>
  </si>
  <si>
    <t>zied.haouala@hotmail.fr</t>
  </si>
  <si>
    <t>HARAND</t>
  </si>
  <si>
    <t>3 Impasse des Groseillers</t>
  </si>
  <si>
    <t>harandceline@gmail.com</t>
  </si>
  <si>
    <t>HEITOR</t>
  </si>
  <si>
    <t>Léandro</t>
  </si>
  <si>
    <t>180 rue de la bellevue</t>
  </si>
  <si>
    <t>marie.delahaie1@gmail.com</t>
  </si>
  <si>
    <t>HERBIN</t>
  </si>
  <si>
    <t>185 rue Guy de Maupassant</t>
  </si>
  <si>
    <t>julien.herbin@gmail.com</t>
  </si>
  <si>
    <t>HOAREAU</t>
  </si>
  <si>
    <t>64 rue hatton</t>
  </si>
  <si>
    <t>htoulotte@gmail.com</t>
  </si>
  <si>
    <t>HOCQUET HAURET</t>
  </si>
  <si>
    <t>1 Passage des Auvernats</t>
  </si>
  <si>
    <t>ahocquet.photographe@gmail.com</t>
  </si>
  <si>
    <t>Pauline</t>
  </si>
  <si>
    <t>HOUARD</t>
  </si>
  <si>
    <t>Leny</t>
  </si>
  <si>
    <t>10 rue Croix de Malte</t>
  </si>
  <si>
    <t>pinto_susana@yahoo.fr</t>
  </si>
  <si>
    <t>HUE</t>
  </si>
  <si>
    <t>3 rue de la prevoté</t>
  </si>
  <si>
    <t>m.noemie45@gmail.com</t>
  </si>
  <si>
    <t>HUILLARD</t>
  </si>
  <si>
    <t>Elisa</t>
  </si>
  <si>
    <t>2 rue du clos neuf</t>
  </si>
  <si>
    <t>huillard.virginie@orange.fr</t>
  </si>
  <si>
    <t>HUREZ</t>
  </si>
  <si>
    <t>616, rue de Patay</t>
  </si>
  <si>
    <t>carroll87@hotmail.fr</t>
  </si>
  <si>
    <t>HUSSENET</t>
  </si>
  <si>
    <t>Adele</t>
  </si>
  <si>
    <t>620 rue du pressoir tonneau</t>
  </si>
  <si>
    <t>benjhuss@gmail.com</t>
  </si>
  <si>
    <t>JAMELOT</t>
  </si>
  <si>
    <t>JASSERAND</t>
  </si>
  <si>
    <t>Lidia</t>
  </si>
  <si>
    <t>160 Rue Croix St Jacques</t>
  </si>
  <si>
    <t>mathieu.jasserand@laposte.net</t>
  </si>
  <si>
    <t>JAUFFRET</t>
  </si>
  <si>
    <t>Apolline</t>
  </si>
  <si>
    <t>53 quater rue des Murlins</t>
  </si>
  <si>
    <t>06 64 97 52 87</t>
  </si>
  <si>
    <t>alexandra.jauffret@gmail.com</t>
  </si>
  <si>
    <t>JAVOY</t>
  </si>
  <si>
    <t>Maelys</t>
  </si>
  <si>
    <t>114, rue des pinsons</t>
  </si>
  <si>
    <t>adrienjavoy@gmail.com</t>
  </si>
  <si>
    <t>JOSCHT CHANELLE</t>
  </si>
  <si>
    <t>45 rue de la Cossoniere</t>
  </si>
  <si>
    <t>c__eva@hotmail.com</t>
  </si>
  <si>
    <t>LACOMBE</t>
  </si>
  <si>
    <t>Naomie</t>
  </si>
  <si>
    <t>23 Rue de l'Orme du Martroi</t>
  </si>
  <si>
    <t>mertawitlacombe@gmail.com</t>
  </si>
  <si>
    <t>LACOUTURE</t>
  </si>
  <si>
    <t>20 allée du Clos de la Cerisaille</t>
  </si>
  <si>
    <t>marine_220@hotmail.fr</t>
  </si>
  <si>
    <t>LADAMUS</t>
  </si>
  <si>
    <t>5 Allée LOUVILLE</t>
  </si>
  <si>
    <t>segent.elodie@yahoo.fr</t>
  </si>
  <si>
    <t>Bricy</t>
  </si>
  <si>
    <t>15 Place de la Mairie</t>
  </si>
  <si>
    <t>LANGER</t>
  </si>
  <si>
    <t>LA CHAPELLE SAINT MESMIN</t>
  </si>
  <si>
    <t>16 avenue des vallées</t>
  </si>
  <si>
    <t>celinevenot@hotmail.fr</t>
  </si>
  <si>
    <t>LANOUX</t>
  </si>
  <si>
    <t>GIDY</t>
  </si>
  <si>
    <t>18 rue du chateau</t>
  </si>
  <si>
    <t>mcourtois3@hotmail.fr</t>
  </si>
  <si>
    <t>LAVERRE</t>
  </si>
  <si>
    <t>62 Avenue du Général LECLERC</t>
  </si>
  <si>
    <t>melissabourdeau45@gmail.com</t>
  </si>
  <si>
    <t>LE HIR</t>
  </si>
  <si>
    <t>Harold</t>
  </si>
  <si>
    <t>5 rue du Coteau</t>
  </si>
  <si>
    <t>julikael@gmail.com</t>
  </si>
  <si>
    <t>LEOBET</t>
  </si>
  <si>
    <t>MÉNESTREAU-EN-VILLETTE</t>
  </si>
  <si>
    <t>113 chemin de la Perdrière</t>
  </si>
  <si>
    <t>cyril.leobet@gmail.com</t>
  </si>
  <si>
    <t>LHERBET-FELIX</t>
  </si>
  <si>
    <t>10 chemin de Montfort</t>
  </si>
  <si>
    <t>alexandre.felix.zen@gmail.com</t>
  </si>
  <si>
    <t>LOEMBET</t>
  </si>
  <si>
    <t>Mikael</t>
  </si>
  <si>
    <t>1 rue des Emeraudes</t>
  </si>
  <si>
    <t>06 29 11 66 39</t>
  </si>
  <si>
    <t>pingsaintjean@gmail.com</t>
  </si>
  <si>
    <t>LORGEOU</t>
  </si>
  <si>
    <t>Auxane</t>
  </si>
  <si>
    <t>Cléry st andré</t>
  </si>
  <si>
    <t>181 rue des bonshommes</t>
  </si>
  <si>
    <t>adrii@hotmail.fr</t>
  </si>
  <si>
    <t>LORIGNY</t>
  </si>
  <si>
    <t>55 Rue des Armenault</t>
  </si>
  <si>
    <t>aude.drugeault@orange.fr</t>
  </si>
  <si>
    <t>LOUEIRO</t>
  </si>
  <si>
    <t>344 Rue de Fonteny</t>
  </si>
  <si>
    <t>july_94380@hotmail.fr</t>
  </si>
  <si>
    <t>LYUDMILOV</t>
  </si>
  <si>
    <t>Boyan</t>
  </si>
  <si>
    <t>9 Rue De L'empereur</t>
  </si>
  <si>
    <t>dinik.arch@gmail.com</t>
  </si>
  <si>
    <t>MABIALA MANGANGA</t>
  </si>
  <si>
    <t>2 rue Pierre Mac Orlan</t>
  </si>
  <si>
    <t>palmier.loiret3@actionenfance.org</t>
  </si>
  <si>
    <t>4 allee de Diors</t>
  </si>
  <si>
    <t>maillarderic@yahoo.fr</t>
  </si>
  <si>
    <t>MALAI</t>
  </si>
  <si>
    <t>Alexandr</t>
  </si>
  <si>
    <t>MANCEAU</t>
  </si>
  <si>
    <t>107 Rue de la GODDE</t>
  </si>
  <si>
    <t>audric.manceau@sfr.sfr.fr</t>
  </si>
  <si>
    <t>Saint martin D abbat</t>
  </si>
  <si>
    <t>9 chemin de la Piozière</t>
  </si>
  <si>
    <t>gaelleflo.marais@gmail.com</t>
  </si>
  <si>
    <t>MARBOUH</t>
  </si>
  <si>
    <t>39 Rue de la FEUILLARDE</t>
  </si>
  <si>
    <t>lemoine.celine@yahoo.fr</t>
  </si>
  <si>
    <t>MECATTINI</t>
  </si>
  <si>
    <t>Côme</t>
  </si>
  <si>
    <t>5 rue Fernand GRAVIER</t>
  </si>
  <si>
    <t>emilie_noble@hotmail.com</t>
  </si>
  <si>
    <t>MISSIOS</t>
  </si>
  <si>
    <t>26 Rue des Coudriers</t>
  </si>
  <si>
    <t>alexandre.missios@yahoo.fr</t>
  </si>
  <si>
    <t>MOLENGA</t>
  </si>
  <si>
    <t>2 Rue Denise Vernay</t>
  </si>
  <si>
    <t>marion.skrovec@gmail.com</t>
  </si>
  <si>
    <t>MOLINENGAULT</t>
  </si>
  <si>
    <t>Anabelle</t>
  </si>
  <si>
    <t>429 RUE DE LA LIBÉRATION</t>
  </si>
  <si>
    <t>ronan95260@hotmail.fr</t>
  </si>
  <si>
    <t>MOLINET</t>
  </si>
  <si>
    <t>MONTAROU MOREAU</t>
  </si>
  <si>
    <t>Guillonville</t>
  </si>
  <si>
    <t>6 rue de villecerne</t>
  </si>
  <si>
    <t>laura.montarou@orange.fr</t>
  </si>
  <si>
    <t>Charly</t>
  </si>
  <si>
    <t xml:space="preserve"> Mareau Aux Prés </t>
  </si>
  <si>
    <t>674 rue des Muids</t>
  </si>
  <si>
    <t>fabien.montigny@wanadoo.fr</t>
  </si>
  <si>
    <t>32 Rue du Porteau</t>
  </si>
  <si>
    <t>SABILLOT@gmail.com</t>
  </si>
  <si>
    <t>MORISSEAU</t>
  </si>
  <si>
    <t>Eloann</t>
  </si>
  <si>
    <t>9 rue de Montargis</t>
  </si>
  <si>
    <t>angie.csd@gmail.com</t>
  </si>
  <si>
    <t>MOUTAWAKIL</t>
  </si>
  <si>
    <t>Loueï</t>
  </si>
  <si>
    <t>15 allée de la Louve</t>
  </si>
  <si>
    <t>yassinax@yahoo.fr</t>
  </si>
  <si>
    <t>OMARI</t>
  </si>
  <si>
    <t>Omar</t>
  </si>
  <si>
    <t>naima91370@hotmail.fr</t>
  </si>
  <si>
    <t>OUMMAD</t>
  </si>
  <si>
    <t>Aya</t>
  </si>
  <si>
    <t>8 rue de l'Ormerie</t>
  </si>
  <si>
    <t>black-world2010@hotmail.fr</t>
  </si>
  <si>
    <t>OUTTERYCK</t>
  </si>
  <si>
    <t>4 chemin des levrettes</t>
  </si>
  <si>
    <t>severine.thomas2503@gmail.com</t>
  </si>
  <si>
    <t>PACOUIL</t>
  </si>
  <si>
    <t>290 rue du rayon d'or</t>
  </si>
  <si>
    <t>cedric.pacouil@gmail.com</t>
  </si>
  <si>
    <t>PAILLOT</t>
  </si>
  <si>
    <t>BOU</t>
  </si>
  <si>
    <t>26 Sentier d'albeuf</t>
  </si>
  <si>
    <t>cayer.emilie@gmail.com</t>
  </si>
  <si>
    <t>PARIS</t>
  </si>
  <si>
    <t>Ylan</t>
  </si>
  <si>
    <t>51, rue de la montjoie</t>
  </si>
  <si>
    <t>kahili.41@hotmail.fr</t>
  </si>
  <si>
    <t>41 allée des Brochard</t>
  </si>
  <si>
    <t>sarah-pautrat@gmail.com</t>
  </si>
  <si>
    <t>PAVARD</t>
  </si>
  <si>
    <t>819 rue verte</t>
  </si>
  <si>
    <t>caroastrid2002@yahoo.fr</t>
  </si>
  <si>
    <t>PEIXOTO</t>
  </si>
  <si>
    <t>Sandro</t>
  </si>
  <si>
    <t>PHILIPPE</t>
  </si>
  <si>
    <t>17 RUE DES ERABLES</t>
  </si>
  <si>
    <t>m.pleuvry@laposte.net</t>
  </si>
  <si>
    <t>POINCLOUX</t>
  </si>
  <si>
    <t>1654, ancienne route de Chartres</t>
  </si>
  <si>
    <t>sandrinegat@hotmail.com</t>
  </si>
  <si>
    <t>POUET</t>
  </si>
  <si>
    <t>7 rue de beaucaire</t>
  </si>
  <si>
    <t>gilome45@gmail.com</t>
  </si>
  <si>
    <t>POULIQUEN</t>
  </si>
  <si>
    <t>Aleksandr</t>
  </si>
  <si>
    <t>POUPEAU</t>
  </si>
  <si>
    <t>18 rue de la Tour Saint Aubin</t>
  </si>
  <si>
    <t>aurelie.pajon@dreets.gouv.fr</t>
  </si>
  <si>
    <t>CROTTES EN PITHIVRAIS</t>
  </si>
  <si>
    <t>8 rue de la coudray</t>
  </si>
  <si>
    <t>armony83@hotmail.fr</t>
  </si>
  <si>
    <t>PREVOT</t>
  </si>
  <si>
    <t>118, rue Nicole DUCLOS</t>
  </si>
  <si>
    <t>fanny.prevot@gmail.com</t>
  </si>
  <si>
    <t>PRINET</t>
  </si>
  <si>
    <t>CHILLEURS AUX BOIS</t>
  </si>
  <si>
    <t>4 RUE DU GRAND ORME</t>
  </si>
  <si>
    <t>d.beziau88@gmail.com</t>
  </si>
  <si>
    <t>PRIOU CARY</t>
  </si>
  <si>
    <t>Clarence</t>
  </si>
  <si>
    <t>16 rue du Moulin</t>
  </si>
  <si>
    <t>audrey45000@yahoo.fr</t>
  </si>
  <si>
    <t>PROUST</t>
  </si>
  <si>
    <t>Bucy-le-Roi</t>
  </si>
  <si>
    <t>11 rue de l'eglise</t>
  </si>
  <si>
    <t>proust2607@gmail.com</t>
  </si>
  <si>
    <t>QABBAL</t>
  </si>
  <si>
    <t>Walid</t>
  </si>
  <si>
    <t>21 allée des loriots</t>
  </si>
  <si>
    <t>olqabbal@yahoo.fr</t>
  </si>
  <si>
    <t>RAMOS</t>
  </si>
  <si>
    <t>Angelo</t>
  </si>
  <si>
    <t>route de Montargis</t>
  </si>
  <si>
    <t>Lotissement 1 clos du Buisson</t>
  </si>
  <si>
    <t>cindy.vendeiro@hotmail.fr</t>
  </si>
  <si>
    <t>RAYMOND</t>
  </si>
  <si>
    <t>2429 rue du Général de Gaulle</t>
  </si>
  <si>
    <t>magafouchet@yahoo.fr</t>
  </si>
  <si>
    <t>REYT</t>
  </si>
  <si>
    <t>Adrien</t>
  </si>
  <si>
    <t>50 bd Alexandre Martin</t>
  </si>
  <si>
    <t>astrid.reyt@gmail.com</t>
  </si>
  <si>
    <t xml:space="preserve">ST CYR EN VAL </t>
  </si>
  <si>
    <t xml:space="preserve">695 rue de vienne </t>
  </si>
  <si>
    <t>RICCI AUCHAPT</t>
  </si>
  <si>
    <t>Alizee</t>
  </si>
  <si>
    <t>8 Allée MONPLAISIR</t>
  </si>
  <si>
    <t>caroleauchapt@gmaim.com</t>
  </si>
  <si>
    <t>RIEFFEL</t>
  </si>
  <si>
    <t>16 rue Louis Rossat</t>
  </si>
  <si>
    <t>jnrieffel@yahoo.fr</t>
  </si>
  <si>
    <t>RIOU</t>
  </si>
  <si>
    <t>Elliot</t>
  </si>
  <si>
    <t>9 rue des mere dieu</t>
  </si>
  <si>
    <t>riouguillaume@hotmail.fr</t>
  </si>
  <si>
    <t>Wilan</t>
  </si>
  <si>
    <t>BEAUMONT DU GATINAIS</t>
  </si>
  <si>
    <t>34 rue de la Laiterie</t>
  </si>
  <si>
    <t>marionettek2@yahoo.fr</t>
  </si>
  <si>
    <t>ROCCHI</t>
  </si>
  <si>
    <t>84 Rue de la GODDE</t>
  </si>
  <si>
    <t>marinah.rama@free.fr</t>
  </si>
  <si>
    <t>ROQUIGNY</t>
  </si>
  <si>
    <t>187 rue des selliers</t>
  </si>
  <si>
    <t>06 83 96 89 44</t>
  </si>
  <si>
    <t>jonathanroquigny@hotmail.com</t>
  </si>
  <si>
    <t>ROSCULETE</t>
  </si>
  <si>
    <t>Olivier</t>
  </si>
  <si>
    <t>olivet</t>
  </si>
  <si>
    <t>861 av du loiret</t>
  </si>
  <si>
    <t>docteur.rosculete@gmail.com</t>
  </si>
  <si>
    <t>ROUXEL HERBIN</t>
  </si>
  <si>
    <t>528, rue de brueres</t>
  </si>
  <si>
    <t>famillerouxelherbin@orange.fr</t>
  </si>
  <si>
    <t>SAFFRE</t>
  </si>
  <si>
    <t>Gaëtan</t>
  </si>
  <si>
    <t>31 rue de la Golotte</t>
  </si>
  <si>
    <t>06 71 82 44 12</t>
  </si>
  <si>
    <t>eric.saffre@wanadoo.fr</t>
  </si>
  <si>
    <t>SANGOI</t>
  </si>
  <si>
    <t>La Ferté-Saint-Aubin</t>
  </si>
  <si>
    <t>4 Rue Noël Phélut</t>
  </si>
  <si>
    <t>amelie.sangoi@laposte.net</t>
  </si>
  <si>
    <t>SIXTO</t>
  </si>
  <si>
    <t xml:space="preserve">Gien </t>
  </si>
  <si>
    <t xml:space="preserve">l'étang </t>
  </si>
  <si>
    <t>L’étang</t>
  </si>
  <si>
    <t>malbay.lucie@gmail.com</t>
  </si>
  <si>
    <t>SOUNDIRARASSOU</t>
  </si>
  <si>
    <t>Liêm</t>
  </si>
  <si>
    <t>7 Rue Du Petit Poucet</t>
  </si>
  <si>
    <t>pierresoundi@hotmail.com</t>
  </si>
  <si>
    <t>STEVENIN</t>
  </si>
  <si>
    <t>80, allée Anne FRANCK</t>
  </si>
  <si>
    <t>aurelie.freneaux@yahoo.fr</t>
  </si>
  <si>
    <t>SURIN</t>
  </si>
  <si>
    <t>Capucine</t>
  </si>
  <si>
    <t>COINCES</t>
  </si>
  <si>
    <t>143 rte de Patay</t>
  </si>
  <si>
    <t>Villardu</t>
  </si>
  <si>
    <t>sophie.surin@gmail.com</t>
  </si>
  <si>
    <t>TARIK</t>
  </si>
  <si>
    <t>Chadya</t>
  </si>
  <si>
    <t>5 rue des Saphirs</t>
  </si>
  <si>
    <t>mouhssine-mariam@yahoo.fr</t>
  </si>
  <si>
    <t>TAUGOURDEAU</t>
  </si>
  <si>
    <t>Mia</t>
  </si>
  <si>
    <t>25 rue des Bruyeres de Rue</t>
  </si>
  <si>
    <t>06 22 94 44 84</t>
  </si>
  <si>
    <t>fred.taugourdeau@hotmail.fr</t>
  </si>
  <si>
    <t>4 avenue P.A Ponson du Terrail</t>
  </si>
  <si>
    <t>r.dorissaint@laposte.net</t>
  </si>
  <si>
    <t>TREGUER</t>
  </si>
  <si>
    <t>26 Rue de Beauvoisis</t>
  </si>
  <si>
    <t>nicolas.treguer@gmail.com</t>
  </si>
  <si>
    <t>TUAL</t>
  </si>
  <si>
    <t>Achille</t>
  </si>
  <si>
    <t>TURKMEN</t>
  </si>
  <si>
    <t>Erdem</t>
  </si>
  <si>
    <t>16 rue Paul DOUMER</t>
  </si>
  <si>
    <t>hcurlu@gmail.com</t>
  </si>
  <si>
    <t>TURPIN</t>
  </si>
  <si>
    <t>3, Route de Coullons</t>
  </si>
  <si>
    <t>06 10 01 50 42</t>
  </si>
  <si>
    <t>lelievre.ml@hotmail.fr</t>
  </si>
  <si>
    <t>subramaniamsivaranjini@gmail.com</t>
  </si>
  <si>
    <t>VALLADE</t>
  </si>
  <si>
    <t>3 Rue du Clos de Lucille</t>
  </si>
  <si>
    <t>06 21 11 09 66</t>
  </si>
  <si>
    <t>aurelien.vallade.av@gmail.com</t>
  </si>
  <si>
    <t>VARESCHI GILBERT</t>
  </si>
  <si>
    <t>17 rue simone veil</t>
  </si>
  <si>
    <t>06 70 23 02 91</t>
  </si>
  <si>
    <t>m.varescho@orange.fr</t>
  </si>
  <si>
    <t>VERHELST</t>
  </si>
  <si>
    <t>Les Bordes</t>
  </si>
  <si>
    <t>28 rue des Rivières Neuves</t>
  </si>
  <si>
    <t>06.63.60.13.26</t>
  </si>
  <si>
    <t>francedevial@gmail.com</t>
  </si>
  <si>
    <t>SPORT ELEC DAMPIERRE</t>
  </si>
  <si>
    <t>LES BORDES</t>
  </si>
  <si>
    <t>28, Ruedes rivieres neuves</t>
  </si>
  <si>
    <t>VERISSIMO DA SILVA</t>
  </si>
  <si>
    <t>Ophélia</t>
  </si>
  <si>
    <t>20 rue jeanne champillou</t>
  </si>
  <si>
    <t>ludivine.fage@hotmail.fr</t>
  </si>
  <si>
    <t>VILLEGAS OZANNE</t>
  </si>
  <si>
    <t>Andrea</t>
  </si>
  <si>
    <t>VITAL</t>
  </si>
  <si>
    <t>Wahys</t>
  </si>
  <si>
    <t>VOGEL</t>
  </si>
  <si>
    <t>28 avenue de la Proicession</t>
  </si>
  <si>
    <t>annabelle.45@hotmail.fr</t>
  </si>
  <si>
    <t>WYFFELS</t>
  </si>
  <si>
    <t>72 rue de la petite motte</t>
  </si>
  <si>
    <t>clairebouquin26@gmail.com</t>
  </si>
  <si>
    <t>ZAHIRI</t>
  </si>
  <si>
    <t>Dalia</t>
  </si>
  <si>
    <t>147 rue André Lioret</t>
  </si>
  <si>
    <t>niouininou@yahoo.fr</t>
  </si>
  <si>
    <t>ZÉBIDI</t>
  </si>
  <si>
    <t>Assia</t>
  </si>
  <si>
    <t>1312 Route de Viroy</t>
  </si>
  <si>
    <t>zebidi.issam@yahoo.fr</t>
  </si>
  <si>
    <t>ZHERDETSKY</t>
  </si>
  <si>
    <t>Tymur</t>
  </si>
  <si>
    <t>7 CLOS DU ROY</t>
  </si>
  <si>
    <t>zybnayafeya7777@gmail.com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</si>
</sst>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4" fontId="0" fillId="0" borderId="0" xfId="0" applyNumberFormat="1"/>
    <xf numFmtId="0" fontId="0" fillId="0" borderId="0" xfId="0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0" xfId="0" applyFont="1" applyProtection="1"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4" fontId="0" fillId="0" borderId="1" xfId="0" applyNumberFormat="1" applyBorder="1" applyAlignment="1" applyProtection="1">
      <alignment horizontal="center"/>
      <protection hidden="1"/>
    </xf>
    <xf numFmtId="0" fontId="0" fillId="0" borderId="0" xfId="0" applyAlignment="1" applyProtection="1">
      <alignment horizontal="left" indent="1"/>
      <protection hidden="1"/>
    </xf>
    <xf numFmtId="0" fontId="0" fillId="0" borderId="0" xfId="0" applyAlignment="1" applyProtection="1">
      <alignment horizontal="center"/>
      <protection hidden="1"/>
    </xf>
    <xf numFmtId="14" fontId="0" fillId="0" borderId="0" xfId="0" applyNumberFormat="1" applyAlignment="1" applyProtection="1">
      <alignment horizontal="center"/>
      <protection hidden="1"/>
    </xf>
    <xf numFmtId="0" fontId="3" fillId="0" borderId="0" xfId="0" applyFont="1" applyAlignment="1" applyProtection="1">
      <alignment horizontal="left"/>
      <protection hidden="1"/>
    </xf>
    <xf numFmtId="164" fontId="4" fillId="0" borderId="0" xfId="0" applyNumberFormat="1" applyFont="1" applyAlignment="1" applyProtection="1">
      <alignment horizontal="left"/>
      <protection hidden="1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1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right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3" borderId="3" xfId="0" applyFont="1" applyFill="1" applyBorder="1" applyAlignment="1" applyProtection="1">
      <alignment horizontal="center"/>
      <protection hidden="1"/>
    </xf>
    <xf numFmtId="0" fontId="1" fillId="3" borderId="4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6" fillId="0" borderId="5" xfId="0" applyFont="1" applyBorder="1" applyAlignment="1" applyProtection="1">
      <alignment horizontal="center"/>
      <protection hidden="1"/>
    </xf>
    <xf numFmtId="0" fontId="6" fillId="0" borderId="6" xfId="0" applyFont="1" applyBorder="1" applyAlignment="1" applyProtection="1">
      <alignment horizontal="center"/>
      <protection hidden="1"/>
    </xf>
    <xf numFmtId="0" fontId="6" fillId="0" borderId="7" xfId="0" applyFont="1" applyBorder="1" applyAlignment="1" applyProtection="1">
      <alignment horizontal="center"/>
      <protection hidden="1"/>
    </xf>
    <xf numFmtId="0" fontId="6" fillId="0" borderId="8" xfId="0" applyFont="1" applyBorder="1" applyAlignment="1" applyProtection="1">
      <alignment horizontal="center"/>
      <protection hidden="1"/>
    </xf>
    <xf numFmtId="0" fontId="7" fillId="0" borderId="0" xfId="0" quotePrefix="1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0" borderId="0" xfId="0" quotePrefix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2" fillId="4" borderId="0" xfId="0" applyFont="1" applyFill="1" applyAlignment="1" applyProtection="1">
      <alignment horizontal="center" vertical="top"/>
      <protection hidden="1"/>
    </xf>
  </cellXfs>
  <cellStyles count="1">
    <cellStyle name="Normal" xfId="0" builtinId="0"/>
  </cellStyles>
  <dxfs count="4">
    <dxf>
      <fill>
        <patternFill>
          <bgColor rgb="FFFFCC66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2</xdr:row>
      <xdr:rowOff>114300</xdr:rowOff>
    </xdr:from>
    <xdr:to>
      <xdr:col>1</xdr:col>
      <xdr:colOff>647700</xdr:colOff>
      <xdr:row>4</xdr:row>
      <xdr:rowOff>142875</xdr:rowOff>
    </xdr:to>
    <xdr:pic>
      <xdr:nvPicPr>
        <xdr:cNvPr id="1084" name="Image 1">
          <a:extLst>
            <a:ext uri="{FF2B5EF4-FFF2-40B4-BE49-F238E27FC236}">
              <a16:creationId xmlns:a16="http://schemas.microsoft.com/office/drawing/2014/main" id="{D555C555-D88F-BDCA-E465-58818C065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-1403082">
          <a:off x="171450" y="647700"/>
          <a:ext cx="12382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79"/>
  <sheetViews>
    <sheetView showGridLines="0" tabSelected="1" zoomScaleNormal="100" workbookViewId="0">
      <selection activeCell="B8" sqref="B8"/>
    </sheetView>
  </sheetViews>
  <sheetFormatPr baseColWidth="10" defaultRowHeight="15" x14ac:dyDescent="0.25"/>
  <cols>
    <col min="1" max="1" width="11.42578125" style="10"/>
    <col min="2" max="3" width="20.7109375" style="2" customWidth="1"/>
    <col min="4" max="4" width="12.7109375" style="10" customWidth="1"/>
    <col min="5" max="5" width="25.7109375" style="2" customWidth="1"/>
    <col min="6" max="7" width="11.42578125" style="2"/>
    <col min="8" max="8" width="10.5703125" style="2" customWidth="1"/>
    <col min="9" max="9" width="50.7109375" style="2" customWidth="1"/>
    <col min="10" max="16384" width="11.42578125" style="2"/>
  </cols>
  <sheetData>
    <row r="1" spans="1:9" ht="27" thickBot="1" x14ac:dyDescent="0.45">
      <c r="A1" s="27" t="s">
        <v>774</v>
      </c>
      <c r="B1" s="28"/>
      <c r="C1" s="28"/>
      <c r="D1" s="29"/>
      <c r="E1" s="30"/>
    </row>
    <row r="3" spans="1:9" ht="21" x14ac:dyDescent="0.35">
      <c r="A3" s="31" t="s">
        <v>773</v>
      </c>
      <c r="B3" s="32"/>
      <c r="C3" s="32"/>
      <c r="D3" s="32"/>
      <c r="E3" s="32"/>
    </row>
    <row r="5" spans="1:9" ht="21" x14ac:dyDescent="0.35">
      <c r="A5" s="31" t="s">
        <v>775</v>
      </c>
      <c r="B5" s="32"/>
      <c r="C5" s="32"/>
      <c r="D5" s="32"/>
      <c r="E5" s="32"/>
    </row>
    <row r="6" spans="1:9" ht="19.5" thickBot="1" x14ac:dyDescent="0.35">
      <c r="A6" s="35" t="s">
        <v>661</v>
      </c>
      <c r="B6" s="36"/>
      <c r="C6" s="36"/>
      <c r="D6" s="36"/>
      <c r="E6" s="36"/>
    </row>
    <row r="7" spans="1:9" ht="16.5" thickBot="1" x14ac:dyDescent="0.3">
      <c r="H7" s="24" t="str">
        <f>IF($B$8="","","Liste des joueurs pour "&amp;$D$8)</f>
        <v/>
      </c>
      <c r="I7" s="25"/>
    </row>
    <row r="8" spans="1:9" s="4" customFormat="1" ht="15.75" x14ac:dyDescent="0.25">
      <c r="A8" s="3" t="s">
        <v>48</v>
      </c>
      <c r="B8" s="20"/>
      <c r="C8" s="3" t="s">
        <v>49</v>
      </c>
      <c r="D8" s="33" t="str">
        <f>IF(B8="","",VLOOKUP(B8,BASE!N:O,2,FALSE))</f>
        <v/>
      </c>
      <c r="E8" s="33"/>
    </row>
    <row r="9" spans="1:9" s="18" customFormat="1" ht="7.5" customHeight="1" x14ac:dyDescent="0.25">
      <c r="A9" s="21"/>
      <c r="B9" s="21"/>
      <c r="C9" s="21"/>
      <c r="D9" s="22"/>
      <c r="E9" s="22"/>
    </row>
    <row r="10" spans="1:9" s="4" customFormat="1" ht="15.75" x14ac:dyDescent="0.25">
      <c r="A10" s="37" t="s">
        <v>76</v>
      </c>
      <c r="B10" s="37"/>
      <c r="C10" s="37"/>
      <c r="D10" s="37"/>
      <c r="E10" s="37"/>
      <c r="H10" s="23" t="str">
        <f ca="1">"Nombre de joueurs disponibles: "&amp;COUNT(H13:H213)</f>
        <v>Nombre de joueurs disponibles: 0</v>
      </c>
      <c r="I10" s="23"/>
    </row>
    <row r="11" spans="1:9" s="18" customFormat="1" ht="13.5" customHeight="1" x14ac:dyDescent="0.25">
      <c r="A11" s="17"/>
      <c r="B11" s="17"/>
      <c r="C11" s="17"/>
      <c r="D11" s="17"/>
      <c r="E11" s="17"/>
      <c r="I11" s="19"/>
    </row>
    <row r="12" spans="1:9" s="4" customFormat="1" ht="15.75" x14ac:dyDescent="0.25">
      <c r="A12" s="5" t="s">
        <v>50</v>
      </c>
      <c r="B12" s="5" t="s">
        <v>0</v>
      </c>
      <c r="C12" s="5" t="s">
        <v>1</v>
      </c>
      <c r="D12" s="5" t="s">
        <v>5</v>
      </c>
      <c r="E12" s="5" t="s">
        <v>51</v>
      </c>
      <c r="H12" s="19"/>
    </row>
    <row r="13" spans="1:9" x14ac:dyDescent="0.25">
      <c r="A13" s="14"/>
      <c r="B13" s="7" t="str">
        <f>IF(A13="","",INDEX(BASE!$A$2:$K$955,MATCH(A13,BASE!$D$2:$D$955,0),2))</f>
        <v/>
      </c>
      <c r="C13" s="7" t="str">
        <f>IF(A13="","",INDEX(BASE!$A$2:$K$955,MATCH(A13,BASE!$D$2:$D$955,0),3))</f>
        <v/>
      </c>
      <c r="D13" s="6" t="str">
        <f>IF(A13="","",INDEX(BASE!$A$2:$K$955,MATCH(A13,BASE!$D$2:$D$955,0),11))</f>
        <v/>
      </c>
      <c r="E13" s="8" t="str">
        <f>IF(A13="","",INDEX(BASE!$A$2:$K$955,MATCH(A13,BASE!$D$2:$D$955,0),8))</f>
        <v/>
      </c>
      <c r="H13" s="2" t="str">
        <f t="array" aca="1" ref="H13" ca="1">IF(ROWS($2:2)&lt;=COUNTIF(NUMCLUB,$B$8),INDEX(NUMLICENCE,SMALL(IF(NUMCLUB=$B$8,ROW(INDIRECT("1:"&amp;ROWS(NUMCLUB)))),ROWS($2:2))),"")</f>
        <v/>
      </c>
      <c r="I13" s="9" t="str">
        <f ca="1">IF(H13="","",INDEX(BASE!$A$2:$D$3955,MATCH(H13,BASE!$D$2:$D$3955,0),2))&amp;" "&amp;IF(H13="","",INDEX(BASE!$A$2:$D$3955,MATCH(H13,BASE!$D$2:$D$3955,0),3))</f>
        <v xml:space="preserve"> </v>
      </c>
    </row>
    <row r="14" spans="1:9" x14ac:dyDescent="0.25">
      <c r="A14" s="14"/>
      <c r="B14" s="7" t="str">
        <f>IF(A14="","",INDEX(BASE!$A$2:$K$955,MATCH(A14,BASE!$D$2:$D$955,0),2))</f>
        <v/>
      </c>
      <c r="C14" s="7" t="str">
        <f>IF(A14="","",INDEX(BASE!$A$2:$K$955,MATCH(A14,BASE!$D$2:$D$955,0),3))</f>
        <v/>
      </c>
      <c r="D14" s="6" t="str">
        <f>IF(A14="","",INDEX(BASE!$A$2:$K$955,MATCH(A14,BASE!$D$2:$D$955,0),11))</f>
        <v/>
      </c>
      <c r="E14" s="8" t="str">
        <f>IF(A14="","",INDEX(BASE!$A$2:$K$955,MATCH(A14,BASE!$D$2:$D$955,0),8))</f>
        <v/>
      </c>
      <c r="H14" s="2" t="str">
        <f t="array" aca="1" ref="H14" ca="1">IF(ROWS($2:3)&lt;=COUNTIF(NUMCLUB,$B$8),INDEX(NUMLICENCE,SMALL(IF(NUMCLUB=$B$8,ROW(INDIRECT("1:"&amp;ROWS(NUMCLUB)))),ROWS($2:3))),"")</f>
        <v/>
      </c>
      <c r="I14" s="9" t="str">
        <f ca="1">IF(H14="","",INDEX(BASE!$A$2:$D$3955,MATCH(H14,BASE!$D$2:$D$3955,0),2))&amp;" "&amp;IF(H14="","",INDEX(BASE!$A$2:$D$3955,MATCH(H14,BASE!$D$2:$D$3955,0),3))</f>
        <v xml:space="preserve"> </v>
      </c>
    </row>
    <row r="15" spans="1:9" x14ac:dyDescent="0.25">
      <c r="A15" s="14"/>
      <c r="B15" s="7" t="str">
        <f>IF(A15="","",INDEX(BASE!$A$2:$K$955,MATCH(A15,BASE!$D$2:$D$955,0),2))</f>
        <v/>
      </c>
      <c r="C15" s="7" t="str">
        <f>IF(A15="","",INDEX(BASE!$A$2:$K$955,MATCH(A15,BASE!$D$2:$D$955,0),3))</f>
        <v/>
      </c>
      <c r="D15" s="6" t="str">
        <f>IF(A15="","",INDEX(BASE!$A$2:$K$955,MATCH(A15,BASE!$D$2:$D$955,0),11))</f>
        <v/>
      </c>
      <c r="E15" s="8" t="str">
        <f>IF(A15="","",INDEX(BASE!$A$2:$K$955,MATCH(A15,BASE!$D$2:$D$955,0),8))</f>
        <v/>
      </c>
      <c r="H15" s="2" t="str">
        <f t="array" aca="1" ref="H15" ca="1">IF(ROWS($2:4)&lt;=COUNTIF(NUMCLUB,$B$8),INDEX(NUMLICENCE,SMALL(IF(NUMCLUB=$B$8,ROW(INDIRECT("1:"&amp;ROWS(NUMCLUB)))),ROWS($2:4))),"")</f>
        <v/>
      </c>
      <c r="I15" s="9" t="str">
        <f ca="1">IF(H15="","",INDEX(BASE!$A$2:$D$3955,MATCH(H15,BASE!$D$2:$D$3955,0),2))&amp;" "&amp;IF(H15="","",INDEX(BASE!$A$2:$D$3955,MATCH(H15,BASE!$D$2:$D$3955,0),3))</f>
        <v xml:space="preserve"> </v>
      </c>
    </row>
    <row r="16" spans="1:9" x14ac:dyDescent="0.25">
      <c r="A16" s="14"/>
      <c r="B16" s="7" t="str">
        <f>IF(A16="","",INDEX(BASE!$A$2:$K$955,MATCH(A16,BASE!$D$2:$D$955,0),2))</f>
        <v/>
      </c>
      <c r="C16" s="7" t="str">
        <f>IF(A16="","",INDEX(BASE!$A$2:$K$955,MATCH(A16,BASE!$D$2:$D$955,0),3))</f>
        <v/>
      </c>
      <c r="D16" s="6" t="str">
        <f>IF(A16="","",INDEX(BASE!$A$2:$K$955,MATCH(A16,BASE!$D$2:$D$955,0),11))</f>
        <v/>
      </c>
      <c r="E16" s="8" t="str">
        <f>IF(A16="","",INDEX(BASE!$A$2:$K$955,MATCH(A16,BASE!$D$2:$D$955,0),8))</f>
        <v/>
      </c>
      <c r="H16" s="2" t="str">
        <f t="array" aca="1" ref="H16" ca="1">IF(ROWS($2:5)&lt;=COUNTIF(NUMCLUB,$B$8),INDEX(NUMLICENCE,SMALL(IF(NUMCLUB=$B$8,ROW(INDIRECT("1:"&amp;ROWS(NUMCLUB)))),ROWS($2:5))),"")</f>
        <v/>
      </c>
      <c r="I16" s="9" t="str">
        <f ca="1">IF(H16="","",INDEX(BASE!$A$2:$D$3955,MATCH(H16,BASE!$D$2:$D$3955,0),2))&amp;" "&amp;IF(H16="","",INDEX(BASE!$A$2:$D$3955,MATCH(H16,BASE!$D$2:$D$3955,0),3))</f>
        <v xml:space="preserve"> </v>
      </c>
    </row>
    <row r="17" spans="1:9" x14ac:dyDescent="0.25">
      <c r="A17" s="14"/>
      <c r="B17" s="7" t="str">
        <f>IF(A17="","",INDEX(BASE!$A$2:$K$955,MATCH(A17,BASE!$D$2:$D$955,0),2))</f>
        <v/>
      </c>
      <c r="C17" s="7" t="str">
        <f>IF(A17="","",INDEX(BASE!$A$2:$K$955,MATCH(A17,BASE!$D$2:$D$955,0),3))</f>
        <v/>
      </c>
      <c r="D17" s="6" t="str">
        <f>IF(A17="","",INDEX(BASE!$A$2:$K$955,MATCH(A17,BASE!$D$2:$D$955,0),11))</f>
        <v/>
      </c>
      <c r="E17" s="8" t="str">
        <f>IF(A17="","",INDEX(BASE!$A$2:$K$955,MATCH(A17,BASE!$D$2:$D$955,0),8))</f>
        <v/>
      </c>
      <c r="H17" s="2" t="str">
        <f t="array" aca="1" ref="H17" ca="1">IF(ROWS($2:6)&lt;=COUNTIF(NUMCLUB,$B$8),INDEX(NUMLICENCE,SMALL(IF(NUMCLUB=$B$8,ROW(INDIRECT("1:"&amp;ROWS(NUMCLUB)))),ROWS($2:6))),"")</f>
        <v/>
      </c>
      <c r="I17" s="9" t="str">
        <f ca="1">IF(H17="","",INDEX(BASE!$A$2:$D$3955,MATCH(H17,BASE!$D$2:$D$3955,0),2))&amp;" "&amp;IF(H17="","",INDEX(BASE!$A$2:$D$3955,MATCH(H17,BASE!$D$2:$D$3955,0),3))</f>
        <v xml:space="preserve"> </v>
      </c>
    </row>
    <row r="18" spans="1:9" x14ac:dyDescent="0.25">
      <c r="A18" s="14"/>
      <c r="B18" s="7" t="str">
        <f>IF(A18="","",INDEX(BASE!$A$2:$K$955,MATCH(A18,BASE!$D$2:$D$955,0),2))</f>
        <v/>
      </c>
      <c r="C18" s="7" t="str">
        <f>IF(A18="","",INDEX(BASE!$A$2:$K$955,MATCH(A18,BASE!$D$2:$D$955,0),3))</f>
        <v/>
      </c>
      <c r="D18" s="6" t="str">
        <f>IF(A18="","",INDEX(BASE!$A$2:$K$955,MATCH(A18,BASE!$D$2:$D$955,0),11))</f>
        <v/>
      </c>
      <c r="E18" s="8" t="str">
        <f>IF(A18="","",INDEX(BASE!$A$2:$K$955,MATCH(A18,BASE!$D$2:$D$955,0),8))</f>
        <v/>
      </c>
      <c r="H18" s="2" t="str">
        <f t="array" aca="1" ref="H18" ca="1">IF(ROWS($2:7)&lt;=COUNTIF(NUMCLUB,$B$8),INDEX(NUMLICENCE,SMALL(IF(NUMCLUB=$B$8,ROW(INDIRECT("1:"&amp;ROWS(NUMCLUB)))),ROWS($2:7))),"")</f>
        <v/>
      </c>
      <c r="I18" s="9" t="str">
        <f ca="1">IF(H18="","",INDEX(BASE!$A$2:$D$3955,MATCH(H18,BASE!$D$2:$D$3955,0),2))&amp;" "&amp;IF(H18="","",INDEX(BASE!$A$2:$D$3955,MATCH(H18,BASE!$D$2:$D$3955,0),3))</f>
        <v xml:space="preserve"> </v>
      </c>
    </row>
    <row r="19" spans="1:9" x14ac:dyDescent="0.25">
      <c r="A19" s="14"/>
      <c r="B19" s="7" t="str">
        <f>IF(A19="","",INDEX(BASE!$A$2:$K$955,MATCH(A19,BASE!$D$2:$D$955,0),2))</f>
        <v/>
      </c>
      <c r="C19" s="7" t="str">
        <f>IF(A19="","",INDEX(BASE!$A$2:$K$955,MATCH(A19,BASE!$D$2:$D$955,0),3))</f>
        <v/>
      </c>
      <c r="D19" s="6" t="str">
        <f>IF(A19="","",INDEX(BASE!$A$2:$K$955,MATCH(A19,BASE!$D$2:$D$955,0),11))</f>
        <v/>
      </c>
      <c r="E19" s="8" t="str">
        <f>IF(A19="","",INDEX(BASE!$A$2:$K$955,MATCH(A19,BASE!$D$2:$D$955,0),8))</f>
        <v/>
      </c>
      <c r="H19" s="2" t="str">
        <f t="array" aca="1" ref="H19" ca="1">IF(ROWS($2:8)&lt;=COUNTIF(NUMCLUB,$B$8),INDEX(NUMLICENCE,SMALL(IF(NUMCLUB=$B$8,ROW(INDIRECT("1:"&amp;ROWS(NUMCLUB)))),ROWS($2:8))),"")</f>
        <v/>
      </c>
      <c r="I19" s="9" t="str">
        <f ca="1">IF(H19="","",INDEX(BASE!$A$2:$D$3955,MATCH(H19,BASE!$D$2:$D$3955,0),2))&amp;" "&amp;IF(H19="","",INDEX(BASE!$A$2:$D$3955,MATCH(H19,BASE!$D$2:$D$3955,0),3))</f>
        <v xml:space="preserve"> </v>
      </c>
    </row>
    <row r="20" spans="1:9" x14ac:dyDescent="0.25">
      <c r="A20" s="14"/>
      <c r="B20" s="7" t="str">
        <f>IF(A20="","",INDEX(BASE!$A$2:$K$955,MATCH(A20,BASE!$D$2:$D$955,0),2))</f>
        <v/>
      </c>
      <c r="C20" s="7" t="str">
        <f>IF(A20="","",INDEX(BASE!$A$2:$K$955,MATCH(A20,BASE!$D$2:$D$955,0),3))</f>
        <v/>
      </c>
      <c r="D20" s="6" t="str">
        <f>IF(A20="","",INDEX(BASE!$A$2:$K$955,MATCH(A20,BASE!$D$2:$D$955,0),11))</f>
        <v/>
      </c>
      <c r="E20" s="8" t="str">
        <f>IF(A20="","",INDEX(BASE!$A$2:$K$955,MATCH(A20,BASE!$D$2:$D$955,0),8))</f>
        <v/>
      </c>
      <c r="H20" s="2" t="str">
        <f t="array" aca="1" ref="H20" ca="1">IF(ROWS($2:9)&lt;=COUNTIF(NUMCLUB,$B$8),INDEX(NUMLICENCE,SMALL(IF(NUMCLUB=$B$8,ROW(INDIRECT("1:"&amp;ROWS(NUMCLUB)))),ROWS($2:9))),"")</f>
        <v/>
      </c>
      <c r="I20" s="9" t="str">
        <f ca="1">IF(H20="","",INDEX(BASE!$A$2:$D$3955,MATCH(H20,BASE!$D$2:$D$3955,0),2))&amp;" "&amp;IF(H20="","",INDEX(BASE!$A$2:$D$3955,MATCH(H20,BASE!$D$2:$D$3955,0),3))</f>
        <v xml:space="preserve"> </v>
      </c>
    </row>
    <row r="21" spans="1:9" x14ac:dyDescent="0.25">
      <c r="A21" s="14"/>
      <c r="B21" s="7" t="str">
        <f>IF(A21="","",INDEX(BASE!$A$2:$K$955,MATCH(A21,BASE!$D$2:$D$955,0),2))</f>
        <v/>
      </c>
      <c r="C21" s="7" t="str">
        <f>IF(A21="","",INDEX(BASE!$A$2:$K$955,MATCH(A21,BASE!$D$2:$D$955,0),3))</f>
        <v/>
      </c>
      <c r="D21" s="6" t="str">
        <f>IF(A21="","",INDEX(BASE!$A$2:$K$955,MATCH(A21,BASE!$D$2:$D$955,0),11))</f>
        <v/>
      </c>
      <c r="E21" s="8" t="str">
        <f>IF(A21="","",INDEX(BASE!$A$2:$K$955,MATCH(A21,BASE!$D$2:$D$955,0),8))</f>
        <v/>
      </c>
      <c r="H21" s="2" t="str">
        <f t="array" aca="1" ref="H21" ca="1">IF(ROWS($2:10)&lt;=COUNTIF(NUMCLUB,$B$8),INDEX(NUMLICENCE,SMALL(IF(NUMCLUB=$B$8,ROW(INDIRECT("1:"&amp;ROWS(NUMCLUB)))),ROWS($2:10))),"")</f>
        <v/>
      </c>
      <c r="I21" s="9" t="str">
        <f ca="1">IF(H21="","",INDEX(BASE!$A$2:$D$3955,MATCH(H21,BASE!$D$2:$D$3955,0),2))&amp;" "&amp;IF(H21="","",INDEX(BASE!$A$2:$D$3955,MATCH(H21,BASE!$D$2:$D$3955,0),3))</f>
        <v xml:space="preserve"> </v>
      </c>
    </row>
    <row r="22" spans="1:9" x14ac:dyDescent="0.25">
      <c r="A22" s="14"/>
      <c r="B22" s="7" t="str">
        <f>IF(A22="","",INDEX(BASE!$A$2:$K$955,MATCH(A22,BASE!$D$2:$D$955,0),2))</f>
        <v/>
      </c>
      <c r="C22" s="7" t="str">
        <f>IF(A22="","",INDEX(BASE!$A$2:$K$955,MATCH(A22,BASE!$D$2:$D$955,0),3))</f>
        <v/>
      </c>
      <c r="D22" s="6" t="str">
        <f>IF(A22="","",INDEX(BASE!$A$2:$K$955,MATCH(A22,BASE!$D$2:$D$955,0),11))</f>
        <v/>
      </c>
      <c r="E22" s="8" t="str">
        <f>IF(A22="","",INDEX(BASE!$A$2:$K$955,MATCH(A22,BASE!$D$2:$D$955,0),8))</f>
        <v/>
      </c>
      <c r="H22" s="2" t="str">
        <f t="array" aca="1" ref="H22" ca="1">IF(ROWS($2:11)&lt;=COUNTIF(NUMCLUB,$B$8),INDEX(NUMLICENCE,SMALL(IF(NUMCLUB=$B$8,ROW(INDIRECT("1:"&amp;ROWS(NUMCLUB)))),ROWS($2:11))),"")</f>
        <v/>
      </c>
      <c r="I22" s="9" t="str">
        <f ca="1">IF(H22="","",INDEX(BASE!$A$2:$D$3955,MATCH(H22,BASE!$D$2:$D$3955,0),2))&amp;" "&amp;IF(H22="","",INDEX(BASE!$A$2:$D$3955,MATCH(H22,BASE!$D$2:$D$3955,0),3))</f>
        <v xml:space="preserve"> </v>
      </c>
    </row>
    <row r="23" spans="1:9" x14ac:dyDescent="0.25">
      <c r="A23" s="14"/>
      <c r="B23" s="7" t="str">
        <f>IF(A23="","",INDEX(BASE!$A$2:$K$955,MATCH(A23,BASE!$D$2:$D$955,0),2))</f>
        <v/>
      </c>
      <c r="C23" s="7" t="str">
        <f>IF(A23="","",INDEX(BASE!$A$2:$K$955,MATCH(A23,BASE!$D$2:$D$955,0),3))</f>
        <v/>
      </c>
      <c r="D23" s="6" t="str">
        <f>IF(A23="","",INDEX(BASE!$A$2:$K$955,MATCH(A23,BASE!$D$2:$D$955,0),11))</f>
        <v/>
      </c>
      <c r="E23" s="8" t="str">
        <f>IF(A23="","",INDEX(BASE!$A$2:$K$955,MATCH(A23,BASE!$D$2:$D$955,0),8))</f>
        <v/>
      </c>
      <c r="H23" s="2" t="str">
        <f t="array" aca="1" ref="H23" ca="1">IF(ROWS($2:12)&lt;=COUNTIF(NUMCLUB,$B$8),INDEX(NUMLICENCE,SMALL(IF(NUMCLUB=$B$8,ROW(INDIRECT("1:"&amp;ROWS(NUMCLUB)))),ROWS($2:12))),"")</f>
        <v/>
      </c>
      <c r="I23" s="9" t="str">
        <f ca="1">IF(H23="","",INDEX(BASE!$A$2:$D$3955,MATCH(H23,BASE!$D$2:$D$3955,0),2))&amp;" "&amp;IF(H23="","",INDEX(BASE!$A$2:$D$3955,MATCH(H23,BASE!$D$2:$D$3955,0),3))</f>
        <v xml:space="preserve"> </v>
      </c>
    </row>
    <row r="24" spans="1:9" x14ac:dyDescent="0.25">
      <c r="A24" s="14"/>
      <c r="B24" s="7" t="str">
        <f>IF(A24="","",INDEX(BASE!$A$2:$K$955,MATCH(A24,BASE!$D$2:$D$955,0),2))</f>
        <v/>
      </c>
      <c r="C24" s="7" t="str">
        <f>IF(A24="","",INDEX(BASE!$A$2:$K$955,MATCH(A24,BASE!$D$2:$D$955,0),3))</f>
        <v/>
      </c>
      <c r="D24" s="6" t="str">
        <f>IF(A24="","",INDEX(BASE!$A$2:$K$955,MATCH(A24,BASE!$D$2:$D$955,0),11))</f>
        <v/>
      </c>
      <c r="E24" s="8" t="str">
        <f>IF(A24="","",INDEX(BASE!$A$2:$K$955,MATCH(A24,BASE!$D$2:$D$955,0),8))</f>
        <v/>
      </c>
      <c r="H24" s="2" t="str">
        <f t="array" aca="1" ref="H24" ca="1">IF(ROWS($2:13)&lt;=COUNTIF(NUMCLUB,$B$8),INDEX(NUMLICENCE,SMALL(IF(NUMCLUB=$B$8,ROW(INDIRECT("1:"&amp;ROWS(NUMCLUB)))),ROWS($2:13))),"")</f>
        <v/>
      </c>
      <c r="I24" s="9" t="str">
        <f ca="1">IF(H24="","",INDEX(BASE!$A$2:$D$3955,MATCH(H24,BASE!$D$2:$D$3955,0),2))&amp;" "&amp;IF(H24="","",INDEX(BASE!$A$2:$D$3955,MATCH(H24,BASE!$D$2:$D$3955,0),3))</f>
        <v xml:space="preserve"> </v>
      </c>
    </row>
    <row r="25" spans="1:9" x14ac:dyDescent="0.25">
      <c r="A25" s="14"/>
      <c r="B25" s="7" t="str">
        <f>IF(A25="","",INDEX(BASE!$A$2:$K$955,MATCH(A25,BASE!$D$2:$D$955,0),2))</f>
        <v/>
      </c>
      <c r="C25" s="7" t="str">
        <f>IF(A25="","",INDEX(BASE!$A$2:$K$955,MATCH(A25,BASE!$D$2:$D$955,0),3))</f>
        <v/>
      </c>
      <c r="D25" s="6" t="str">
        <f>IF(A25="","",INDEX(BASE!$A$2:$K$955,MATCH(A25,BASE!$D$2:$D$955,0),11))</f>
        <v/>
      </c>
      <c r="E25" s="8" t="str">
        <f>IF(A25="","",INDEX(BASE!$A$2:$K$955,MATCH(A25,BASE!$D$2:$D$955,0),8))</f>
        <v/>
      </c>
      <c r="H25" s="2" t="str">
        <f t="array" aca="1" ref="H25" ca="1">IF(ROWS($2:14)&lt;=COUNTIF(NUMCLUB,$B$8),INDEX(NUMLICENCE,SMALL(IF(NUMCLUB=$B$8,ROW(INDIRECT("1:"&amp;ROWS(NUMCLUB)))),ROWS($2:14))),"")</f>
        <v/>
      </c>
      <c r="I25" s="9" t="str">
        <f ca="1">IF(H25="","",INDEX(BASE!$A$2:$D$3955,MATCH(H25,BASE!$D$2:$D$3955,0),2))&amp;" "&amp;IF(H25="","",INDEX(BASE!$A$2:$D$3955,MATCH(H25,BASE!$D$2:$D$3955,0),3))</f>
        <v xml:space="preserve"> </v>
      </c>
    </row>
    <row r="26" spans="1:9" x14ac:dyDescent="0.25">
      <c r="A26" s="14"/>
      <c r="B26" s="7" t="str">
        <f>IF(A26="","",INDEX(BASE!$A$2:$K$955,MATCH(A26,BASE!$D$2:$D$955,0),2))</f>
        <v/>
      </c>
      <c r="C26" s="7" t="str">
        <f>IF(A26="","",INDEX(BASE!$A$2:$K$955,MATCH(A26,BASE!$D$2:$D$955,0),3))</f>
        <v/>
      </c>
      <c r="D26" s="6" t="str">
        <f>IF(A26="","",INDEX(BASE!$A$2:$K$955,MATCH(A26,BASE!$D$2:$D$955,0),11))</f>
        <v/>
      </c>
      <c r="E26" s="8" t="str">
        <f>IF(A26="","",INDEX(BASE!$A$2:$K$955,MATCH(A26,BASE!$D$2:$D$955,0),8))</f>
        <v/>
      </c>
      <c r="H26" s="2" t="str">
        <f t="array" aca="1" ref="H26" ca="1">IF(ROWS($2:15)&lt;=COUNTIF(NUMCLUB,$B$8),INDEX(NUMLICENCE,SMALL(IF(NUMCLUB=$B$8,ROW(INDIRECT("1:"&amp;ROWS(NUMCLUB)))),ROWS($2:15))),"")</f>
        <v/>
      </c>
      <c r="I26" s="9" t="str">
        <f ca="1">IF(H26="","",INDEX(BASE!$A$2:$D$3955,MATCH(H26,BASE!$D$2:$D$3955,0),2))&amp;" "&amp;IF(H26="","",INDEX(BASE!$A$2:$D$3955,MATCH(H26,BASE!$D$2:$D$3955,0),3))</f>
        <v xml:space="preserve"> </v>
      </c>
    </row>
    <row r="27" spans="1:9" x14ac:dyDescent="0.25">
      <c r="A27" s="14"/>
      <c r="B27" s="7" t="str">
        <f>IF(A27="","",INDEX(BASE!$A$2:$K$955,MATCH(A27,BASE!$D$2:$D$955,0),2))</f>
        <v/>
      </c>
      <c r="C27" s="7" t="str">
        <f>IF(A27="","",INDEX(BASE!$A$2:$K$955,MATCH(A27,BASE!$D$2:$D$955,0),3))</f>
        <v/>
      </c>
      <c r="D27" s="6" t="str">
        <f>IF(A27="","",INDEX(BASE!$A$2:$K$955,MATCH(A27,BASE!$D$2:$D$955,0),11))</f>
        <v/>
      </c>
      <c r="E27" s="8" t="str">
        <f>IF(A27="","",INDEX(BASE!$A$2:$K$955,MATCH(A27,BASE!$D$2:$D$955,0),8))</f>
        <v/>
      </c>
      <c r="H27" s="2" t="str">
        <f t="array" aca="1" ref="H27" ca="1">IF(ROWS($2:16)&lt;=COUNTIF(NUMCLUB,$B$8),INDEX(NUMLICENCE,SMALL(IF(NUMCLUB=$B$8,ROW(INDIRECT("1:"&amp;ROWS(NUMCLUB)))),ROWS($2:16))),"")</f>
        <v/>
      </c>
      <c r="I27" s="9" t="str">
        <f ca="1">IF(H27="","",INDEX(BASE!$A$2:$D$3955,MATCH(H27,BASE!$D$2:$D$3955,0),2))&amp;" "&amp;IF(H27="","",INDEX(BASE!$A$2:$D$3955,MATCH(H27,BASE!$D$2:$D$3955,0),3))</f>
        <v xml:space="preserve"> </v>
      </c>
    </row>
    <row r="28" spans="1:9" x14ac:dyDescent="0.25">
      <c r="A28" s="14"/>
      <c r="B28" s="7" t="str">
        <f>IF(A28="","",INDEX(BASE!$A$2:$K$955,MATCH(A28,BASE!$D$2:$D$955,0),2))</f>
        <v/>
      </c>
      <c r="C28" s="7" t="str">
        <f>IF(A28="","",INDEX(BASE!$A$2:$K$955,MATCH(A28,BASE!$D$2:$D$955,0),3))</f>
        <v/>
      </c>
      <c r="D28" s="6" t="str">
        <f>IF(A28="","",INDEX(BASE!$A$2:$K$955,MATCH(A28,BASE!$D$2:$D$955,0),11))</f>
        <v/>
      </c>
      <c r="E28" s="8" t="str">
        <f>IF(A28="","",INDEX(BASE!$A$2:$K$955,MATCH(A28,BASE!$D$2:$D$955,0),8))</f>
        <v/>
      </c>
      <c r="H28" s="2" t="str">
        <f t="array" aca="1" ref="H28" ca="1">IF(ROWS($2:17)&lt;=COUNTIF(NUMCLUB,$B$8),INDEX(NUMLICENCE,SMALL(IF(NUMCLUB=$B$8,ROW(INDIRECT("1:"&amp;ROWS(NUMCLUB)))),ROWS($2:17))),"")</f>
        <v/>
      </c>
      <c r="I28" s="9" t="str">
        <f ca="1">IF(H28="","",INDEX(BASE!$A$2:$D$3955,MATCH(H28,BASE!$D$2:$D$3955,0),2))&amp;" "&amp;IF(H28="","",INDEX(BASE!$A$2:$D$3955,MATCH(H28,BASE!$D$2:$D$3955,0),3))</f>
        <v xml:space="preserve"> </v>
      </c>
    </row>
    <row r="29" spans="1:9" x14ac:dyDescent="0.25">
      <c r="A29" s="14"/>
      <c r="B29" s="7" t="str">
        <f>IF(A29="","",INDEX(BASE!$A$2:$K$955,MATCH(A29,BASE!$D$2:$D$955,0),2))</f>
        <v/>
      </c>
      <c r="C29" s="7" t="str">
        <f>IF(A29="","",INDEX(BASE!$A$2:$K$955,MATCH(A29,BASE!$D$2:$D$955,0),3))</f>
        <v/>
      </c>
      <c r="D29" s="6" t="str">
        <f>IF(A29="","",INDEX(BASE!$A$2:$K$955,MATCH(A29,BASE!$D$2:$D$955,0),11))</f>
        <v/>
      </c>
      <c r="E29" s="8" t="str">
        <f>IF(A29="","",INDEX(BASE!$A$2:$K$955,MATCH(A29,BASE!$D$2:$D$955,0),8))</f>
        <v/>
      </c>
      <c r="H29" s="2" t="str">
        <f t="array" aca="1" ref="H29" ca="1">IF(ROWS($2:18)&lt;=COUNTIF(NUMCLUB,$B$8),INDEX(NUMLICENCE,SMALL(IF(NUMCLUB=$B$8,ROW(INDIRECT("1:"&amp;ROWS(NUMCLUB)))),ROWS($2:18))),"")</f>
        <v/>
      </c>
      <c r="I29" s="9" t="str">
        <f ca="1">IF(H29="","",INDEX(BASE!$A$2:$D$3955,MATCH(H29,BASE!$D$2:$D$3955,0),2))&amp;" "&amp;IF(H29="","",INDEX(BASE!$A$2:$D$3955,MATCH(H29,BASE!$D$2:$D$3955,0),3))</f>
        <v xml:space="preserve"> </v>
      </c>
    </row>
    <row r="30" spans="1:9" x14ac:dyDescent="0.25">
      <c r="A30" s="14"/>
      <c r="B30" s="7" t="str">
        <f>IF(A30="","",INDEX(BASE!$A$2:$K$955,MATCH(A30,BASE!$D$2:$D$955,0),2))</f>
        <v/>
      </c>
      <c r="C30" s="7" t="str">
        <f>IF(A30="","",INDEX(BASE!$A$2:$K$955,MATCH(A30,BASE!$D$2:$D$955,0),3))</f>
        <v/>
      </c>
      <c r="D30" s="6" t="str">
        <f>IF(A30="","",INDEX(BASE!$A$2:$K$955,MATCH(A30,BASE!$D$2:$D$955,0),11))</f>
        <v/>
      </c>
      <c r="E30" s="8" t="str">
        <f>IF(A30="","",INDEX(BASE!$A$2:$K$955,MATCH(A30,BASE!$D$2:$D$955,0),8))</f>
        <v/>
      </c>
      <c r="H30" s="2" t="str">
        <f t="array" aca="1" ref="H30" ca="1">IF(ROWS($2:19)&lt;=COUNTIF(NUMCLUB,$B$8),INDEX(NUMLICENCE,SMALL(IF(NUMCLUB=$B$8,ROW(INDIRECT("1:"&amp;ROWS(NUMCLUB)))),ROWS($2:19))),"")</f>
        <v/>
      </c>
      <c r="I30" s="9" t="str">
        <f ca="1">IF(H30="","",INDEX(BASE!$A$2:$D$3955,MATCH(H30,BASE!$D$2:$D$3955,0),2))&amp;" "&amp;IF(H30="","",INDEX(BASE!$A$2:$D$3955,MATCH(H30,BASE!$D$2:$D$3955,0),3))</f>
        <v xml:space="preserve"> </v>
      </c>
    </row>
    <row r="31" spans="1:9" x14ac:dyDescent="0.25">
      <c r="A31" s="14"/>
      <c r="B31" s="7" t="str">
        <f>IF(A31="","",INDEX(BASE!$A$2:$K$955,MATCH(A31,BASE!$D$2:$D$955,0),2))</f>
        <v/>
      </c>
      <c r="C31" s="7" t="str">
        <f>IF(A31="","",INDEX(BASE!$A$2:$K$955,MATCH(A31,BASE!$D$2:$D$955,0),3))</f>
        <v/>
      </c>
      <c r="D31" s="6" t="str">
        <f>IF(A31="","",INDEX(BASE!$A$2:$K$955,MATCH(A31,BASE!$D$2:$D$955,0),11))</f>
        <v/>
      </c>
      <c r="E31" s="8" t="str">
        <f>IF(A31="","",INDEX(BASE!$A$2:$K$955,MATCH(A31,BASE!$D$2:$D$955,0),8))</f>
        <v/>
      </c>
      <c r="H31" s="2" t="str">
        <f t="array" aca="1" ref="H31" ca="1">IF(ROWS($2:20)&lt;=COUNTIF(NUMCLUB,$B$8),INDEX(NUMLICENCE,SMALL(IF(NUMCLUB=$B$8,ROW(INDIRECT("1:"&amp;ROWS(NUMCLUB)))),ROWS($2:20))),"")</f>
        <v/>
      </c>
      <c r="I31" s="9" t="str">
        <f ca="1">IF(H31="","",INDEX(BASE!$A$2:$D$3955,MATCH(H31,BASE!$D$2:$D$3955,0),2))&amp;" "&amp;IF(H31="","",INDEX(BASE!$A$2:$D$3955,MATCH(H31,BASE!$D$2:$D$3955,0),3))</f>
        <v xml:space="preserve"> </v>
      </c>
    </row>
    <row r="32" spans="1:9" x14ac:dyDescent="0.25">
      <c r="A32" s="14"/>
      <c r="B32" s="7" t="str">
        <f>IF(A32="","",INDEX(BASE!$A$2:$K$955,MATCH(A32,BASE!$D$2:$D$955,0),2))</f>
        <v/>
      </c>
      <c r="C32" s="7" t="str">
        <f>IF(A32="","",INDEX(BASE!$A$2:$K$955,MATCH(A32,BASE!$D$2:$D$955,0),3))</f>
        <v/>
      </c>
      <c r="D32" s="6" t="str">
        <f>IF(A32="","",INDEX(BASE!$A$2:$K$955,MATCH(A32,BASE!$D$2:$D$955,0),11))</f>
        <v/>
      </c>
      <c r="E32" s="8" t="str">
        <f>IF(A32="","",INDEX(BASE!$A$2:$K$955,MATCH(A32,BASE!$D$2:$D$955,0),8))</f>
        <v/>
      </c>
      <c r="H32" s="2" t="str">
        <f t="array" aca="1" ref="H32" ca="1">IF(ROWS($2:21)&lt;=COUNTIF(NUMCLUB,$B$8),INDEX(NUMLICENCE,SMALL(IF(NUMCLUB=$B$8,ROW(INDIRECT("1:"&amp;ROWS(NUMCLUB)))),ROWS($2:21))),"")</f>
        <v/>
      </c>
      <c r="I32" s="9" t="str">
        <f ca="1">IF(H32="","",INDEX(BASE!$A$2:$D$3955,MATCH(H32,BASE!$D$2:$D$3955,0),2))&amp;" "&amp;IF(H32="","",INDEX(BASE!$A$2:$D$3955,MATCH(H32,BASE!$D$2:$D$3955,0),3))</f>
        <v xml:space="preserve"> </v>
      </c>
    </row>
    <row r="33" spans="1:9" x14ac:dyDescent="0.25">
      <c r="A33" s="14"/>
      <c r="B33" s="7" t="str">
        <f>IF(A33="","",INDEX(BASE!$A$2:$K$955,MATCH(A33,BASE!$D$2:$D$955,0),2))</f>
        <v/>
      </c>
      <c r="C33" s="7" t="str">
        <f>IF(A33="","",INDEX(BASE!$A$2:$K$955,MATCH(A33,BASE!$D$2:$D$955,0),3))</f>
        <v/>
      </c>
      <c r="D33" s="6" t="str">
        <f>IF(A33="","",INDEX(BASE!$A$2:$K$955,MATCH(A33,BASE!$D$2:$D$955,0),11))</f>
        <v/>
      </c>
      <c r="E33" s="8" t="str">
        <f>IF(A33="","",INDEX(BASE!$A$2:$K$955,MATCH(A33,BASE!$D$2:$D$955,0),8))</f>
        <v/>
      </c>
      <c r="H33" s="2" t="str">
        <f t="array" aca="1" ref="H33" ca="1">IF(ROWS($2:22)&lt;=COUNTIF(NUMCLUB,$B$8),INDEX(NUMLICENCE,SMALL(IF(NUMCLUB=$B$8,ROW(INDIRECT("1:"&amp;ROWS(NUMCLUB)))),ROWS($2:22))),"")</f>
        <v/>
      </c>
      <c r="I33" s="9" t="str">
        <f ca="1">IF(H33="","",INDEX(BASE!$A$2:$D$3955,MATCH(H33,BASE!$D$2:$D$3955,0),2))&amp;" "&amp;IF(H33="","",INDEX(BASE!$A$2:$D$3955,MATCH(H33,BASE!$D$2:$D$3955,0),3))</f>
        <v xml:space="preserve"> </v>
      </c>
    </row>
    <row r="34" spans="1:9" x14ac:dyDescent="0.25">
      <c r="A34" s="14"/>
      <c r="B34" s="7" t="str">
        <f>IF(A34="","",INDEX(BASE!$A$2:$K$955,MATCH(A34,BASE!$D$2:$D$955,0),2))</f>
        <v/>
      </c>
      <c r="C34" s="7" t="str">
        <f>IF(A34="","",INDEX(BASE!$A$2:$K$955,MATCH(A34,BASE!$D$2:$D$955,0),3))</f>
        <v/>
      </c>
      <c r="D34" s="6" t="str">
        <f>IF(A34="","",INDEX(BASE!$A$2:$K$955,MATCH(A34,BASE!$D$2:$D$955,0),11))</f>
        <v/>
      </c>
      <c r="E34" s="8" t="str">
        <f>IF(A34="","",INDEX(BASE!$A$2:$K$955,MATCH(A34,BASE!$D$2:$D$955,0),8))</f>
        <v/>
      </c>
      <c r="H34" s="2" t="str">
        <f t="array" aca="1" ref="H34" ca="1">IF(ROWS($2:23)&lt;=COUNTIF(NUMCLUB,$B$8),INDEX(NUMLICENCE,SMALL(IF(NUMCLUB=$B$8,ROW(INDIRECT("1:"&amp;ROWS(NUMCLUB)))),ROWS($2:23))),"")</f>
        <v/>
      </c>
      <c r="I34" s="9" t="str">
        <f ca="1">IF(H34="","",INDEX(BASE!$A$2:$D$3955,MATCH(H34,BASE!$D$2:$D$3955,0),2))&amp;" "&amp;IF(H34="","",INDEX(BASE!$A$2:$D$3955,MATCH(H34,BASE!$D$2:$D$3955,0),3))</f>
        <v xml:space="preserve"> </v>
      </c>
    </row>
    <row r="35" spans="1:9" x14ac:dyDescent="0.25">
      <c r="A35" s="14"/>
      <c r="B35" s="7" t="str">
        <f>IF(A35="","",INDEX(BASE!$A$2:$K$955,MATCH(A35,BASE!$D$2:$D$955,0),2))</f>
        <v/>
      </c>
      <c r="C35" s="7" t="str">
        <f>IF(A35="","",INDEX(BASE!$A$2:$K$955,MATCH(A35,BASE!$D$2:$D$955,0),3))</f>
        <v/>
      </c>
      <c r="D35" s="6" t="str">
        <f>IF(A35="","",INDEX(BASE!$A$2:$K$955,MATCH(A35,BASE!$D$2:$D$955,0),11))</f>
        <v/>
      </c>
      <c r="E35" s="8" t="str">
        <f>IF(A35="","",INDEX(BASE!$A$2:$K$955,MATCH(A35,BASE!$D$2:$D$955,0),8))</f>
        <v/>
      </c>
      <c r="H35" s="2" t="str">
        <f t="array" aca="1" ref="H35" ca="1">IF(ROWS($2:24)&lt;=COUNTIF(NUMCLUB,$B$8),INDEX(NUMLICENCE,SMALL(IF(NUMCLUB=$B$8,ROW(INDIRECT("1:"&amp;ROWS(NUMCLUB)))),ROWS($2:24))),"")</f>
        <v/>
      </c>
      <c r="I35" s="9" t="str">
        <f ca="1">IF(H35="","",INDEX(BASE!$A$2:$D$3955,MATCH(H35,BASE!$D$2:$D$3955,0),2))&amp;" "&amp;IF(H35="","",INDEX(BASE!$A$2:$D$3955,MATCH(H35,BASE!$D$2:$D$3955,0),3))</f>
        <v xml:space="preserve"> </v>
      </c>
    </row>
    <row r="36" spans="1:9" x14ac:dyDescent="0.25">
      <c r="A36" s="14"/>
      <c r="B36" s="7" t="str">
        <f>IF(A36="","",INDEX(BASE!$A$2:$K$955,MATCH(A36,BASE!$D$2:$D$955,0),2))</f>
        <v/>
      </c>
      <c r="C36" s="7" t="str">
        <f>IF(A36="","",INDEX(BASE!$A$2:$K$955,MATCH(A36,BASE!$D$2:$D$955,0),3))</f>
        <v/>
      </c>
      <c r="D36" s="6" t="str">
        <f>IF(A36="","",INDEX(BASE!$A$2:$K$955,MATCH(A36,BASE!$D$2:$D$955,0),11))</f>
        <v/>
      </c>
      <c r="E36" s="8" t="str">
        <f>IF(A36="","",INDEX(BASE!$A$2:$K$955,MATCH(A36,BASE!$D$2:$D$955,0),8))</f>
        <v/>
      </c>
      <c r="H36" s="2" t="str">
        <f t="array" aca="1" ref="H36" ca="1">IF(ROWS($2:25)&lt;=COUNTIF(NUMCLUB,$B$8),INDEX(NUMLICENCE,SMALL(IF(NUMCLUB=$B$8,ROW(INDIRECT("1:"&amp;ROWS(NUMCLUB)))),ROWS($2:25))),"")</f>
        <v/>
      </c>
      <c r="I36" s="9" t="str">
        <f ca="1">IF(H36="","",INDEX(BASE!$A$2:$D$3955,MATCH(H36,BASE!$D$2:$D$3955,0),2))&amp;" "&amp;IF(H36="","",INDEX(BASE!$A$2:$D$3955,MATCH(H36,BASE!$D$2:$D$3955,0),3))</f>
        <v xml:space="preserve"> </v>
      </c>
    </row>
    <row r="37" spans="1:9" x14ac:dyDescent="0.25">
      <c r="A37" s="14"/>
      <c r="B37" s="7" t="str">
        <f>IF(A37="","",INDEX(BASE!$A$2:$K$955,MATCH(A37,BASE!$D$2:$D$955,0),2))</f>
        <v/>
      </c>
      <c r="C37" s="7" t="str">
        <f>IF(A37="","",INDEX(BASE!$A$2:$K$955,MATCH(A37,BASE!$D$2:$D$955,0),3))</f>
        <v/>
      </c>
      <c r="D37" s="6" t="str">
        <f>IF(A37="","",INDEX(BASE!$A$2:$K$955,MATCH(A37,BASE!$D$2:$D$955,0),11))</f>
        <v/>
      </c>
      <c r="E37" s="8" t="str">
        <f>IF(A37="","",INDEX(BASE!$A$2:$K$955,MATCH(A37,BASE!$D$2:$D$955,0),8))</f>
        <v/>
      </c>
      <c r="H37" s="2" t="str">
        <f t="array" aca="1" ref="H37" ca="1">IF(ROWS($2:26)&lt;=COUNTIF(NUMCLUB,$B$8),INDEX(NUMLICENCE,SMALL(IF(NUMCLUB=$B$8,ROW(INDIRECT("1:"&amp;ROWS(NUMCLUB)))),ROWS($2:26))),"")</f>
        <v/>
      </c>
      <c r="I37" s="9" t="str">
        <f ca="1">IF(H37="","",INDEX(BASE!$A$2:$D$3955,MATCH(H37,BASE!$D$2:$D$3955,0),2))&amp;" "&amp;IF(H37="","",INDEX(BASE!$A$2:$D$3955,MATCH(H37,BASE!$D$2:$D$3955,0),3))</f>
        <v xml:space="preserve"> </v>
      </c>
    </row>
    <row r="38" spans="1:9" x14ac:dyDescent="0.25">
      <c r="A38" s="14"/>
      <c r="B38" s="7" t="str">
        <f>IF(A38="","",INDEX(BASE!$A$2:$K$955,MATCH(A38,BASE!$D$2:$D$955,0),2))</f>
        <v/>
      </c>
      <c r="C38" s="7" t="str">
        <f>IF(A38="","",INDEX(BASE!$A$2:$K$955,MATCH(A38,BASE!$D$2:$D$955,0),3))</f>
        <v/>
      </c>
      <c r="D38" s="6" t="str">
        <f>IF(A38="","",INDEX(BASE!$A$2:$K$955,MATCH(A38,BASE!$D$2:$D$955,0),11))</f>
        <v/>
      </c>
      <c r="E38" s="8" t="str">
        <f>IF(A38="","",INDEX(BASE!$A$2:$K$955,MATCH(A38,BASE!$D$2:$D$955,0),8))</f>
        <v/>
      </c>
      <c r="H38" s="2" t="str">
        <f t="array" aca="1" ref="H38" ca="1">IF(ROWS($2:27)&lt;=COUNTIF(NUMCLUB,$B$8),INDEX(NUMLICENCE,SMALL(IF(NUMCLUB=$B$8,ROW(INDIRECT("1:"&amp;ROWS(NUMCLUB)))),ROWS($2:27))),"")</f>
        <v/>
      </c>
      <c r="I38" s="9" t="str">
        <f ca="1">IF(H38="","",INDEX(BASE!$A$2:$D$3955,MATCH(H38,BASE!$D$2:$D$3955,0),2))&amp;" "&amp;IF(H38="","",INDEX(BASE!$A$2:$D$3955,MATCH(H38,BASE!$D$2:$D$3955,0),3))</f>
        <v xml:space="preserve"> </v>
      </c>
    </row>
    <row r="39" spans="1:9" x14ac:dyDescent="0.25">
      <c r="A39" s="14"/>
      <c r="B39" s="7" t="str">
        <f>IF(A39="","",INDEX(BASE!$A$2:$K$955,MATCH(A39,BASE!$D$2:$D$955,0),2))</f>
        <v/>
      </c>
      <c r="C39" s="7" t="str">
        <f>IF(A39="","",INDEX(BASE!$A$2:$K$955,MATCH(A39,BASE!$D$2:$D$955,0),3))</f>
        <v/>
      </c>
      <c r="D39" s="6" t="str">
        <f>IF(A39="","",INDEX(BASE!$A$2:$K$955,MATCH(A39,BASE!$D$2:$D$955,0),11))</f>
        <v/>
      </c>
      <c r="E39" s="8" t="str">
        <f>IF(A39="","",INDEX(BASE!$A$2:$K$955,MATCH(A39,BASE!$D$2:$D$955,0),8))</f>
        <v/>
      </c>
      <c r="H39" s="2" t="str">
        <f t="array" aca="1" ref="H39" ca="1">IF(ROWS($2:28)&lt;=COUNTIF(NUMCLUB,$B$8),INDEX(NUMLICENCE,SMALL(IF(NUMCLUB=$B$8,ROW(INDIRECT("1:"&amp;ROWS(NUMCLUB)))),ROWS($2:28))),"")</f>
        <v/>
      </c>
      <c r="I39" s="9" t="str">
        <f ca="1">IF(H39="","",INDEX(BASE!$A$2:$D$3955,MATCH(H39,BASE!$D$2:$D$3955,0),2))&amp;" "&amp;IF(H39="","",INDEX(BASE!$A$2:$D$3955,MATCH(H39,BASE!$D$2:$D$3955,0),3))</f>
        <v xml:space="preserve"> </v>
      </c>
    </row>
    <row r="40" spans="1:9" x14ac:dyDescent="0.25">
      <c r="A40" s="14"/>
      <c r="B40" s="7" t="str">
        <f>IF(A40="","",INDEX(BASE!$A$2:$K$955,MATCH(A40,BASE!$D$2:$D$955,0),2))</f>
        <v/>
      </c>
      <c r="C40" s="7" t="str">
        <f>IF(A40="","",INDEX(BASE!$A$2:$K$955,MATCH(A40,BASE!$D$2:$D$955,0),3))</f>
        <v/>
      </c>
      <c r="D40" s="6" t="str">
        <f>IF(A40="","",INDEX(BASE!$A$2:$K$955,MATCH(A40,BASE!$D$2:$D$955,0),11))</f>
        <v/>
      </c>
      <c r="E40" s="8" t="str">
        <f>IF(A40="","",INDEX(BASE!$A$2:$K$955,MATCH(A40,BASE!$D$2:$D$955,0),8))</f>
        <v/>
      </c>
      <c r="H40" s="2" t="str">
        <f t="array" aca="1" ref="H40" ca="1">IF(ROWS($2:29)&lt;=COUNTIF(NUMCLUB,$B$8),INDEX(NUMLICENCE,SMALL(IF(NUMCLUB=$B$8,ROW(INDIRECT("1:"&amp;ROWS(NUMCLUB)))),ROWS($2:29))),"")</f>
        <v/>
      </c>
      <c r="I40" s="9" t="str">
        <f ca="1">IF(H40="","",INDEX(BASE!$A$2:$D$3955,MATCH(H40,BASE!$D$2:$D$3955,0),2))&amp;" "&amp;IF(H40="","",INDEX(BASE!$A$2:$D$3955,MATCH(H40,BASE!$D$2:$D$3955,0),3))</f>
        <v xml:space="preserve"> </v>
      </c>
    </row>
    <row r="41" spans="1:9" x14ac:dyDescent="0.25">
      <c r="A41" s="14"/>
      <c r="B41" s="7" t="str">
        <f>IF(A41="","",INDEX(BASE!$A$2:$K$955,MATCH(A41,BASE!$D$2:$D$955,0),2))</f>
        <v/>
      </c>
      <c r="C41" s="7" t="str">
        <f>IF(A41="","",INDEX(BASE!$A$2:$K$955,MATCH(A41,BASE!$D$2:$D$955,0),3))</f>
        <v/>
      </c>
      <c r="D41" s="6" t="str">
        <f>IF(A41="","",INDEX(BASE!$A$2:$K$955,MATCH(A41,BASE!$D$2:$D$955,0),11))</f>
        <v/>
      </c>
      <c r="E41" s="8" t="str">
        <f>IF(A41="","",INDEX(BASE!$A$2:$K$955,MATCH(A41,BASE!$D$2:$D$955,0),8))</f>
        <v/>
      </c>
      <c r="H41" s="2" t="str">
        <f t="array" aca="1" ref="H41" ca="1">IF(ROWS($2:30)&lt;=COUNTIF(NUMCLUB,$B$8),INDEX(NUMLICENCE,SMALL(IF(NUMCLUB=$B$8,ROW(INDIRECT("1:"&amp;ROWS(NUMCLUB)))),ROWS($2:30))),"")</f>
        <v/>
      </c>
      <c r="I41" s="9" t="str">
        <f ca="1">IF(H41="","",INDEX(BASE!$A$2:$D$3955,MATCH(H41,BASE!$D$2:$D$3955,0),2))&amp;" "&amp;IF(H41="","",INDEX(BASE!$A$2:$D$3955,MATCH(H41,BASE!$D$2:$D$3955,0),3))</f>
        <v xml:space="preserve"> </v>
      </c>
    </row>
    <row r="42" spans="1:9" x14ac:dyDescent="0.25">
      <c r="A42" s="14"/>
      <c r="B42" s="7" t="str">
        <f>IF(A42="","",INDEX(BASE!$A$2:$K$955,MATCH(A42,BASE!$D$2:$D$955,0),2))</f>
        <v/>
      </c>
      <c r="C42" s="7" t="str">
        <f>IF(A42="","",INDEX(BASE!$A$2:$K$955,MATCH(A42,BASE!$D$2:$D$955,0),3))</f>
        <v/>
      </c>
      <c r="D42" s="6" t="str">
        <f>IF(A42="","",INDEX(BASE!$A$2:$K$955,MATCH(A42,BASE!$D$2:$D$955,0),11))</f>
        <v/>
      </c>
      <c r="E42" s="8" t="str">
        <f>IF(A42="","",INDEX(BASE!$A$2:$K$955,MATCH(A42,BASE!$D$2:$D$955,0),8))</f>
        <v/>
      </c>
      <c r="H42" s="2" t="str">
        <f t="array" aca="1" ref="H42" ca="1">IF(ROWS($2:31)&lt;=COUNTIF(NUMCLUB,$B$8),INDEX(NUMLICENCE,SMALL(IF(NUMCLUB=$B$8,ROW(INDIRECT("1:"&amp;ROWS(NUMCLUB)))),ROWS($2:31))),"")</f>
        <v/>
      </c>
      <c r="I42" s="9" t="str">
        <f ca="1">IF(H42="","",INDEX(BASE!$A$2:$D$3955,MATCH(H42,BASE!$D$2:$D$3955,0),2))&amp;" "&amp;IF(H42="","",INDEX(BASE!$A$2:$D$3955,MATCH(H42,BASE!$D$2:$D$3955,0),3))</f>
        <v xml:space="preserve"> </v>
      </c>
    </row>
    <row r="43" spans="1:9" x14ac:dyDescent="0.25">
      <c r="H43" s="2" t="str">
        <f t="array" aca="1" ref="H43" ca="1">IF(ROWS($2:32)&lt;=COUNTIF(NUMCLUB,$B$8),INDEX(NUMLICENCE,SMALL(IF(NUMCLUB=$B$8,ROW(INDIRECT("1:"&amp;ROWS(NUMCLUB)))),ROWS($2:32))),"")</f>
        <v/>
      </c>
      <c r="I43" s="9" t="str">
        <f ca="1">IF(H43="","",INDEX(BASE!$A$2:$D$3955,MATCH(H43,BASE!$D$2:$D$3955,0),2))&amp;" "&amp;IF(H43="","",INDEX(BASE!$A$2:$D$3955,MATCH(H43,BASE!$D$2:$D$3955,0),3))</f>
        <v xml:space="preserve"> </v>
      </c>
    </row>
    <row r="44" spans="1:9" ht="18.75" x14ac:dyDescent="0.3">
      <c r="A44" s="34" t="s">
        <v>54</v>
      </c>
      <c r="B44" s="34"/>
      <c r="C44" s="34"/>
      <c r="H44" s="2" t="str">
        <f t="array" aca="1" ref="H44" ca="1">IF(ROWS($2:33)&lt;=COUNTIF(NUMCLUB,$B$8),INDEX(NUMLICENCE,SMALL(IF(NUMCLUB=$B$8,ROW(INDIRECT("1:"&amp;ROWS(NUMCLUB)))),ROWS($2:33))),"")</f>
        <v/>
      </c>
      <c r="I44" s="9" t="str">
        <f ca="1">IF(H44="","",INDEX(BASE!$A$2:$D$3955,MATCH(H44,BASE!$D$2:$D$3955,0),2))&amp;" "&amp;IF(H44="","",INDEX(BASE!$A$2:$D$3955,MATCH(H44,BASE!$D$2:$D$3955,0),3))</f>
        <v xml:space="preserve"> </v>
      </c>
    </row>
    <row r="45" spans="1:9" x14ac:dyDescent="0.25">
      <c r="H45" s="2" t="str">
        <f t="array" aca="1" ref="H45" ca="1">IF(ROWS($2:34)&lt;=COUNTIF(NUMCLUB,$B$8),INDEX(NUMLICENCE,SMALL(IF(NUMCLUB=$B$8,ROW(INDIRECT("1:"&amp;ROWS(NUMCLUB)))),ROWS($2:34))),"")</f>
        <v/>
      </c>
      <c r="I45" s="9" t="str">
        <f ca="1">IF(H45="","",INDEX(BASE!$A$2:$D$3955,MATCH(H45,BASE!$D$2:$D$3955,0),2))&amp;" "&amp;IF(H45="","",INDEX(BASE!$A$2:$D$3955,MATCH(H45,BASE!$D$2:$D$3955,0),3))</f>
        <v xml:space="preserve"> </v>
      </c>
    </row>
    <row r="46" spans="1:9" ht="15.75" x14ac:dyDescent="0.25">
      <c r="A46" s="5" t="s">
        <v>55</v>
      </c>
      <c r="B46" s="5" t="s">
        <v>0</v>
      </c>
      <c r="C46" s="5" t="s">
        <v>1</v>
      </c>
      <c r="D46" s="5" t="s">
        <v>5</v>
      </c>
      <c r="E46" s="5" t="s">
        <v>51</v>
      </c>
      <c r="H46" s="2" t="str">
        <f t="array" aca="1" ref="H46" ca="1">IF(ROWS($2:35)&lt;=COUNTIF(NUMCLUB,$B$8),INDEX(NUMLICENCE,SMALL(IF(NUMCLUB=$B$8,ROW(INDIRECT("1:"&amp;ROWS(NUMCLUB)))),ROWS($2:35))),"")</f>
        <v/>
      </c>
      <c r="I46" s="9" t="str">
        <f ca="1">IF(H46="","",INDEX(BASE!$A$2:$D$3955,MATCH(H46,BASE!$D$2:$D$3955,0),2))&amp;" "&amp;IF(H46="","",INDEX(BASE!$A$2:$D$3955,MATCH(H46,BASE!$D$2:$D$3955,0),3))</f>
        <v xml:space="preserve"> </v>
      </c>
    </row>
    <row r="47" spans="1:9" x14ac:dyDescent="0.25">
      <c r="A47" s="14"/>
      <c r="B47" s="15"/>
      <c r="C47" s="15"/>
      <c r="D47" s="14"/>
      <c r="E47" s="16"/>
      <c r="H47" s="2" t="str">
        <f t="array" aca="1" ref="H47" ca="1">IF(ROWS($2:36)&lt;=COUNTIF(NUMCLUB,$B$8),INDEX(NUMLICENCE,SMALL(IF(NUMCLUB=$B$8,ROW(INDIRECT("1:"&amp;ROWS(NUMCLUB)))),ROWS($2:36))),"")</f>
        <v/>
      </c>
      <c r="I47" s="9" t="str">
        <f ca="1">IF(H47="","",INDEX(BASE!$A$2:$D$3955,MATCH(H47,BASE!$D$2:$D$3955,0),2))&amp;" "&amp;IF(H47="","",INDEX(BASE!$A$2:$D$3955,MATCH(H47,BASE!$D$2:$D$3955,0),3))</f>
        <v xml:space="preserve"> </v>
      </c>
    </row>
    <row r="48" spans="1:9" x14ac:dyDescent="0.25">
      <c r="A48" s="14"/>
      <c r="B48" s="15"/>
      <c r="C48" s="15"/>
      <c r="D48" s="14"/>
      <c r="E48" s="16"/>
      <c r="H48" s="2" t="str">
        <f t="array" aca="1" ref="H48" ca="1">IF(ROWS($2:37)&lt;=COUNTIF(NUMCLUB,$B$8),INDEX(NUMLICENCE,SMALL(IF(NUMCLUB=$B$8,ROW(INDIRECT("1:"&amp;ROWS(NUMCLUB)))),ROWS($2:37))),"")</f>
        <v/>
      </c>
      <c r="I48" s="9" t="str">
        <f ca="1">IF(H48="","",INDEX(BASE!$A$2:$D$3955,MATCH(H48,BASE!$D$2:$D$3955,0),2))&amp;" "&amp;IF(H48="","",INDEX(BASE!$A$2:$D$3955,MATCH(H48,BASE!$D$2:$D$3955,0),3))</f>
        <v xml:space="preserve"> </v>
      </c>
    </row>
    <row r="49" spans="1:9" x14ac:dyDescent="0.25">
      <c r="A49" s="14"/>
      <c r="B49" s="15"/>
      <c r="C49" s="15"/>
      <c r="D49" s="14"/>
      <c r="E49" s="16"/>
      <c r="H49" s="2" t="str">
        <f t="array" aca="1" ref="H49" ca="1">IF(ROWS($2:38)&lt;=COUNTIF(NUMCLUB,$B$8),INDEX(NUMLICENCE,SMALL(IF(NUMCLUB=$B$8,ROW(INDIRECT("1:"&amp;ROWS(NUMCLUB)))),ROWS($2:38))),"")</f>
        <v/>
      </c>
      <c r="I49" s="9" t="str">
        <f ca="1">IF(H49="","",INDEX(BASE!$A$2:$D$3955,MATCH(H49,BASE!$D$2:$D$3955,0),2))&amp;" "&amp;IF(H49="","",INDEX(BASE!$A$2:$D$3955,MATCH(H49,BASE!$D$2:$D$3955,0),3))</f>
        <v xml:space="preserve"> </v>
      </c>
    </row>
    <row r="50" spans="1:9" x14ac:dyDescent="0.25">
      <c r="A50" s="14"/>
      <c r="B50" s="15"/>
      <c r="C50" s="15"/>
      <c r="D50" s="14"/>
      <c r="E50" s="16"/>
      <c r="H50" s="2" t="str">
        <f t="array" aca="1" ref="H50" ca="1">IF(ROWS($2:39)&lt;=COUNTIF(NUMCLUB,$B$8),INDEX(NUMLICENCE,SMALL(IF(NUMCLUB=$B$8,ROW(INDIRECT("1:"&amp;ROWS(NUMCLUB)))),ROWS($2:39))),"")</f>
        <v/>
      </c>
      <c r="I50" s="9" t="str">
        <f ca="1">IF(H50="","",INDEX(BASE!$A$2:$D$3955,MATCH(H50,BASE!$D$2:$D$3955,0),2))&amp;" "&amp;IF(H50="","",INDEX(BASE!$A$2:$D$3955,MATCH(H50,BASE!$D$2:$D$3955,0),3))</f>
        <v xml:space="preserve"> </v>
      </c>
    </row>
    <row r="51" spans="1:9" x14ac:dyDescent="0.25">
      <c r="A51" s="14"/>
      <c r="B51" s="15"/>
      <c r="C51" s="15"/>
      <c r="D51" s="14"/>
      <c r="E51" s="16"/>
      <c r="H51" s="2" t="str">
        <f t="array" aca="1" ref="H51" ca="1">IF(ROWS($2:40)&lt;=COUNTIF(NUMCLUB,$B$8),INDEX(NUMLICENCE,SMALL(IF(NUMCLUB=$B$8,ROW(INDIRECT("1:"&amp;ROWS(NUMCLUB)))),ROWS($2:40))),"")</f>
        <v/>
      </c>
      <c r="I51" s="9" t="str">
        <f ca="1">IF(H51="","",INDEX(BASE!$A$2:$D$3955,MATCH(H51,BASE!$D$2:$D$3955,0),2))&amp;" "&amp;IF(H51="","",INDEX(BASE!$A$2:$D$3955,MATCH(H51,BASE!$D$2:$D$3955,0),3))</f>
        <v xml:space="preserve"> </v>
      </c>
    </row>
    <row r="52" spans="1:9" x14ac:dyDescent="0.25">
      <c r="A52" s="14"/>
      <c r="B52" s="15"/>
      <c r="C52" s="15"/>
      <c r="D52" s="14"/>
      <c r="E52" s="16"/>
      <c r="H52" s="2" t="str">
        <f t="array" aca="1" ref="H52" ca="1">IF(ROWS($2:41)&lt;=COUNTIF(NUMCLUB,$B$8),INDEX(NUMLICENCE,SMALL(IF(NUMCLUB=$B$8,ROW(INDIRECT("1:"&amp;ROWS(NUMCLUB)))),ROWS($2:41))),"")</f>
        <v/>
      </c>
      <c r="I52" s="9" t="str">
        <f ca="1">IF(H52="","",INDEX(BASE!$A$2:$D$3955,MATCH(H52,BASE!$D$2:$D$3955,0),2))&amp;" "&amp;IF(H52="","",INDEX(BASE!$A$2:$D$3955,MATCH(H52,BASE!$D$2:$D$3955,0),3))</f>
        <v xml:space="preserve"> </v>
      </c>
    </row>
    <row r="53" spans="1:9" x14ac:dyDescent="0.25">
      <c r="A53" s="14"/>
      <c r="B53" s="15"/>
      <c r="C53" s="15"/>
      <c r="D53" s="14"/>
      <c r="E53" s="16"/>
      <c r="H53" s="2" t="str">
        <f t="array" aca="1" ref="H53" ca="1">IF(ROWS($2:42)&lt;=COUNTIF(NUMCLUB,$B$8),INDEX(NUMLICENCE,SMALL(IF(NUMCLUB=$B$8,ROW(INDIRECT("1:"&amp;ROWS(NUMCLUB)))),ROWS($2:42))),"")</f>
        <v/>
      </c>
      <c r="I53" s="9" t="str">
        <f ca="1">IF(H53="","",INDEX(BASE!$A$2:$D$3955,MATCH(H53,BASE!$D$2:$D$3955,0),2))&amp;" "&amp;IF(H53="","",INDEX(BASE!$A$2:$D$3955,MATCH(H53,BASE!$D$2:$D$3955,0),3))</f>
        <v xml:space="preserve"> </v>
      </c>
    </row>
    <row r="54" spans="1:9" x14ac:dyDescent="0.25">
      <c r="A54" s="14"/>
      <c r="B54" s="15"/>
      <c r="C54" s="15"/>
      <c r="D54" s="14"/>
      <c r="E54" s="16"/>
      <c r="H54" s="2" t="str">
        <f t="array" aca="1" ref="H54" ca="1">IF(ROWS($2:43)&lt;=COUNTIF(NUMCLUB,$B$8),INDEX(NUMLICENCE,SMALL(IF(NUMCLUB=$B$8,ROW(INDIRECT("1:"&amp;ROWS(NUMCLUB)))),ROWS($2:43))),"")</f>
        <v/>
      </c>
      <c r="I54" s="9" t="str">
        <f ca="1">IF(H54="","",INDEX(BASE!$A$2:$D$3955,MATCH(H54,BASE!$D$2:$D$3955,0),2))&amp;" "&amp;IF(H54="","",INDEX(BASE!$A$2:$D$3955,MATCH(H54,BASE!$D$2:$D$3955,0),3))</f>
        <v xml:space="preserve"> </v>
      </c>
    </row>
    <row r="55" spans="1:9" x14ac:dyDescent="0.25">
      <c r="A55" s="14"/>
      <c r="B55" s="15"/>
      <c r="C55" s="15"/>
      <c r="D55" s="14"/>
      <c r="E55" s="16"/>
      <c r="H55" s="2" t="str">
        <f t="array" aca="1" ref="H55" ca="1">IF(ROWS($2:44)&lt;=COUNTIF(NUMCLUB,$B$8),INDEX(NUMLICENCE,SMALL(IF(NUMCLUB=$B$8,ROW(INDIRECT("1:"&amp;ROWS(NUMCLUB)))),ROWS($2:44))),"")</f>
        <v/>
      </c>
      <c r="I55" s="9" t="str">
        <f ca="1">IF(H55="","",INDEX(BASE!$A$2:$D$3955,MATCH(H55,BASE!$D$2:$D$3955,0),2))&amp;" "&amp;IF(H55="","",INDEX(BASE!$A$2:$D$3955,MATCH(H55,BASE!$D$2:$D$3955,0),3))</f>
        <v xml:space="preserve"> </v>
      </c>
    </row>
    <row r="56" spans="1:9" x14ac:dyDescent="0.25">
      <c r="A56" s="14"/>
      <c r="B56" s="15"/>
      <c r="C56" s="15"/>
      <c r="D56" s="14"/>
      <c r="E56" s="16"/>
      <c r="H56" s="2" t="str">
        <f t="array" aca="1" ref="H56" ca="1">IF(ROWS($2:45)&lt;=COUNTIF(NUMCLUB,$B$8),INDEX(NUMLICENCE,SMALL(IF(NUMCLUB=$B$8,ROW(INDIRECT("1:"&amp;ROWS(NUMCLUB)))),ROWS($2:45))),"")</f>
        <v/>
      </c>
      <c r="I56" s="9" t="str">
        <f ca="1">IF(H56="","",INDEX(BASE!$A$2:$D$3955,MATCH(H56,BASE!$D$2:$D$3955,0),2))&amp;" "&amp;IF(H56="","",INDEX(BASE!$A$2:$D$3955,MATCH(H56,BASE!$D$2:$D$3955,0),3))</f>
        <v xml:space="preserve"> </v>
      </c>
    </row>
    <row r="57" spans="1:9" x14ac:dyDescent="0.25">
      <c r="E57" s="11"/>
      <c r="H57" s="2" t="str">
        <f t="array" aca="1" ref="H57" ca="1">IF(ROWS($2:46)&lt;=COUNTIF(NUMCLUB,$B$8),INDEX(NUMLICENCE,SMALL(IF(NUMCLUB=$B$8,ROW(INDIRECT("1:"&amp;ROWS(NUMCLUB)))),ROWS($2:46))),"")</f>
        <v/>
      </c>
      <c r="I57" s="9" t="str">
        <f ca="1">IF(H57="","",INDEX(BASE!$A$2:$D$3955,MATCH(H57,BASE!$D$2:$D$3955,0),2))&amp;" "&amp;IF(H57="","",INDEX(BASE!$A$2:$D$3955,MATCH(H57,BASE!$D$2:$D$3955,0),3))</f>
        <v xml:space="preserve"> </v>
      </c>
    </row>
    <row r="58" spans="1:9" x14ac:dyDescent="0.25">
      <c r="A58" s="26" t="s">
        <v>52</v>
      </c>
      <c r="B58" s="26"/>
      <c r="C58" s="12">
        <f>COUNTA(A13:A42,B47:B56)</f>
        <v>0</v>
      </c>
      <c r="D58" s="10" t="s">
        <v>53</v>
      </c>
      <c r="E58" s="13" t="s">
        <v>58</v>
      </c>
      <c r="H58" s="2" t="str">
        <f t="array" aca="1" ref="H58" ca="1">IF(ROWS($2:47)&lt;=COUNTIF(NUMCLUB,$B$8),INDEX(NUMLICENCE,SMALL(IF(NUMCLUB=$B$8,ROW(INDIRECT("1:"&amp;ROWS(NUMCLUB)))),ROWS($2:47))),"")</f>
        <v/>
      </c>
      <c r="I58" s="9" t="str">
        <f ca="1">IF(H58="","",INDEX(BASE!$A$2:$D$3955,MATCH(H58,BASE!$D$2:$D$3955,0),2))&amp;" "&amp;IF(H58="","",INDEX(BASE!$A$2:$D$3955,MATCH(H58,BASE!$D$2:$D$3955,0),3))</f>
        <v xml:space="preserve"> </v>
      </c>
    </row>
    <row r="59" spans="1:9" x14ac:dyDescent="0.25">
      <c r="H59" s="2" t="str">
        <f t="array" aca="1" ref="H59" ca="1">IF(ROWS($2:48)&lt;=COUNTIF(NUMCLUB,$B$8),INDEX(NUMLICENCE,SMALL(IF(NUMCLUB=$B$8,ROW(INDIRECT("1:"&amp;ROWS(NUMCLUB)))),ROWS($2:48))),"")</f>
        <v/>
      </c>
      <c r="I59" s="9" t="str">
        <f ca="1">IF(H59="","",INDEX(BASE!$A$2:$D$3955,MATCH(H59,BASE!$D$2:$D$3955,0),2))&amp;" "&amp;IF(H59="","",INDEX(BASE!$A$2:$D$3955,MATCH(H59,BASE!$D$2:$D$3955,0),3))</f>
        <v xml:space="preserve"> </v>
      </c>
    </row>
    <row r="60" spans="1:9" x14ac:dyDescent="0.25">
      <c r="H60" s="2" t="str">
        <f t="array" aca="1" ref="H60" ca="1">IF(ROWS($2:49)&lt;=COUNTIF(NUMCLUB,$B$8),INDEX(NUMLICENCE,SMALL(IF(NUMCLUB=$B$8,ROW(INDIRECT("1:"&amp;ROWS(NUMCLUB)))),ROWS($2:49))),"")</f>
        <v/>
      </c>
      <c r="I60" s="9" t="str">
        <f ca="1">IF(H60="","",INDEX(BASE!$A$2:$D$3955,MATCH(H60,BASE!$D$2:$D$3955,0),2))&amp;" "&amp;IF(H60="","",INDEX(BASE!$A$2:$D$3955,MATCH(H60,BASE!$D$2:$D$3955,0),3))</f>
        <v xml:space="preserve"> </v>
      </c>
    </row>
    <row r="61" spans="1:9" x14ac:dyDescent="0.25">
      <c r="H61" s="2" t="str">
        <f t="array" aca="1" ref="H61" ca="1">IF(ROWS($2:50)&lt;=COUNTIF(NUMCLUB,$B$8),INDEX(NUMLICENCE,SMALL(IF(NUMCLUB=$B$8,ROW(INDIRECT("1:"&amp;ROWS(NUMCLUB)))),ROWS($2:50))),"")</f>
        <v/>
      </c>
      <c r="I61" s="9" t="str">
        <f ca="1">IF(H61="","",INDEX(BASE!$A$2:$D$3955,MATCH(H61,BASE!$D$2:$D$3955,0),2))&amp;" "&amp;IF(H61="","",INDEX(BASE!$A$2:$D$3955,MATCH(H61,BASE!$D$2:$D$3955,0),3))</f>
        <v xml:space="preserve"> </v>
      </c>
    </row>
    <row r="62" spans="1:9" x14ac:dyDescent="0.25">
      <c r="H62" s="2" t="str">
        <f t="array" aca="1" ref="H62" ca="1">IF(ROWS($2:51)&lt;=COUNTIF(NUMCLUB,$B$8),INDEX(NUMLICENCE,SMALL(IF(NUMCLUB=$B$8,ROW(INDIRECT("1:"&amp;ROWS(NUMCLUB)))),ROWS($2:51))),"")</f>
        <v/>
      </c>
      <c r="I62" s="9" t="str">
        <f ca="1">IF(H62="","",INDEX(BASE!$A$2:$D$3955,MATCH(H62,BASE!$D$2:$D$3955,0),2))&amp;" "&amp;IF(H62="","",INDEX(BASE!$A$2:$D$3955,MATCH(H62,BASE!$D$2:$D$3955,0),3))</f>
        <v xml:space="preserve"> </v>
      </c>
    </row>
    <row r="63" spans="1:9" x14ac:dyDescent="0.25">
      <c r="H63" s="2" t="str">
        <f t="array" aca="1" ref="H63" ca="1">IF(ROWS($2:52)&lt;=COUNTIF(NUMCLUB,$B$8),INDEX(NUMLICENCE,SMALL(IF(NUMCLUB=$B$8,ROW(INDIRECT("1:"&amp;ROWS(NUMCLUB)))),ROWS($2:52))),"")</f>
        <v/>
      </c>
      <c r="I63" s="9" t="str">
        <f ca="1">IF(H63="","",INDEX(BASE!$A$2:$D$3955,MATCH(H63,BASE!$D$2:$D$3955,0),2))&amp;" "&amp;IF(H63="","",INDEX(BASE!$A$2:$D$3955,MATCH(H63,BASE!$D$2:$D$3955,0),3))</f>
        <v xml:space="preserve"> </v>
      </c>
    </row>
    <row r="64" spans="1:9" x14ac:dyDescent="0.25">
      <c r="H64" s="2" t="str">
        <f t="array" aca="1" ref="H64" ca="1">IF(ROWS($2:53)&lt;=COUNTIF(NUMCLUB,$B$8),INDEX(NUMLICENCE,SMALL(IF(NUMCLUB=$B$8,ROW(INDIRECT("1:"&amp;ROWS(NUMCLUB)))),ROWS($2:53))),"")</f>
        <v/>
      </c>
      <c r="I64" s="9" t="str">
        <f ca="1">IF(H64="","",INDEX(BASE!$A$2:$D$3955,MATCH(H64,BASE!$D$2:$D$3955,0),2))&amp;" "&amp;IF(H64="","",INDEX(BASE!$A$2:$D$3955,MATCH(H64,BASE!$D$2:$D$3955,0),3))</f>
        <v xml:space="preserve"> </v>
      </c>
    </row>
    <row r="65" spans="8:9" x14ac:dyDescent="0.25">
      <c r="H65" s="2" t="str">
        <f t="array" aca="1" ref="H65" ca="1">IF(ROWS($2:54)&lt;=COUNTIF(NUMCLUB,$B$8),INDEX(NUMLICENCE,SMALL(IF(NUMCLUB=$B$8,ROW(INDIRECT("1:"&amp;ROWS(NUMCLUB)))),ROWS($2:54))),"")</f>
        <v/>
      </c>
      <c r="I65" s="9" t="str">
        <f ca="1">IF(H65="","",INDEX(BASE!$A$2:$D$3955,MATCH(H65,BASE!$D$2:$D$3955,0),2))&amp;" "&amp;IF(H65="","",INDEX(BASE!$A$2:$D$3955,MATCH(H65,BASE!$D$2:$D$3955,0),3))</f>
        <v xml:space="preserve"> </v>
      </c>
    </row>
    <row r="66" spans="8:9" x14ac:dyDescent="0.25">
      <c r="H66" s="2" t="str">
        <f t="array" aca="1" ref="H66" ca="1">IF(ROWS($2:55)&lt;=COUNTIF(NUMCLUB,$B$8),INDEX(NUMLICENCE,SMALL(IF(NUMCLUB=$B$8,ROW(INDIRECT("1:"&amp;ROWS(NUMCLUB)))),ROWS($2:55))),"")</f>
        <v/>
      </c>
      <c r="I66" s="9" t="str">
        <f ca="1">IF(H66="","",INDEX(BASE!$A$2:$D$3955,MATCH(H66,BASE!$D$2:$D$3955,0),2))&amp;" "&amp;IF(H66="","",INDEX(BASE!$A$2:$D$3955,MATCH(H66,BASE!$D$2:$D$3955,0),3))</f>
        <v xml:space="preserve"> </v>
      </c>
    </row>
    <row r="67" spans="8:9" x14ac:dyDescent="0.25">
      <c r="H67" s="2" t="str">
        <f t="array" aca="1" ref="H67" ca="1">IF(ROWS($2:56)&lt;=COUNTIF(NUMCLUB,$B$8),INDEX(NUMLICENCE,SMALL(IF(NUMCLUB=$B$8,ROW(INDIRECT("1:"&amp;ROWS(NUMCLUB)))),ROWS($2:56))),"")</f>
        <v/>
      </c>
      <c r="I67" s="9" t="str">
        <f ca="1">IF(H67="","",INDEX(BASE!$A$2:$D$3955,MATCH(H67,BASE!$D$2:$D$3955,0),2))&amp;" "&amp;IF(H67="","",INDEX(BASE!$A$2:$D$3955,MATCH(H67,BASE!$D$2:$D$3955,0),3))</f>
        <v xml:space="preserve"> </v>
      </c>
    </row>
    <row r="68" spans="8:9" x14ac:dyDescent="0.25">
      <c r="H68" s="2" t="str">
        <f t="array" aca="1" ref="H68" ca="1">IF(ROWS($2:57)&lt;=COUNTIF(NUMCLUB,$B$8),INDEX(NUMLICENCE,SMALL(IF(NUMCLUB=$B$8,ROW(INDIRECT("1:"&amp;ROWS(NUMCLUB)))),ROWS($2:57))),"")</f>
        <v/>
      </c>
      <c r="I68" s="9" t="str">
        <f ca="1">IF(H68="","",INDEX(BASE!$A$2:$D$3955,MATCH(H68,BASE!$D$2:$D$3955,0),2))&amp;" "&amp;IF(H68="","",INDEX(BASE!$A$2:$D$3955,MATCH(H68,BASE!$D$2:$D$3955,0),3))</f>
        <v xml:space="preserve"> </v>
      </c>
    </row>
    <row r="69" spans="8:9" x14ac:dyDescent="0.25">
      <c r="H69" s="2" t="str">
        <f t="array" aca="1" ref="H69" ca="1">IF(ROWS($2:58)&lt;=COUNTIF(NUMCLUB,$B$8),INDEX(NUMLICENCE,SMALL(IF(NUMCLUB=$B$8,ROW(INDIRECT("1:"&amp;ROWS(NUMCLUB)))),ROWS($2:58))),"")</f>
        <v/>
      </c>
      <c r="I69" s="9" t="str">
        <f ca="1">IF(H69="","",INDEX(BASE!$A$2:$D$3955,MATCH(H69,BASE!$D$2:$D$3955,0),2))&amp;" "&amp;IF(H69="","",INDEX(BASE!$A$2:$D$3955,MATCH(H69,BASE!$D$2:$D$3955,0),3))</f>
        <v xml:space="preserve"> </v>
      </c>
    </row>
    <row r="70" spans="8:9" x14ac:dyDescent="0.25">
      <c r="H70" s="2" t="str">
        <f t="array" aca="1" ref="H70" ca="1">IF(ROWS($2:59)&lt;=COUNTIF(NUMCLUB,$B$8),INDEX(NUMLICENCE,SMALL(IF(NUMCLUB=$B$8,ROW(INDIRECT("1:"&amp;ROWS(NUMCLUB)))),ROWS($2:59))),"")</f>
        <v/>
      </c>
      <c r="I70" s="9" t="str">
        <f ca="1">IF(H70="","",INDEX(BASE!$A$2:$D$3955,MATCH(H70,BASE!$D$2:$D$3955,0),2))&amp;" "&amp;IF(H70="","",INDEX(BASE!$A$2:$D$3955,MATCH(H70,BASE!$D$2:$D$3955,0),3))</f>
        <v xml:space="preserve"> </v>
      </c>
    </row>
    <row r="71" spans="8:9" x14ac:dyDescent="0.25">
      <c r="H71" s="2" t="str">
        <f t="array" aca="1" ref="H71" ca="1">IF(ROWS($2:60)&lt;=COUNTIF(NUMCLUB,$B$8),INDEX(NUMLICENCE,SMALL(IF(NUMCLUB=$B$8,ROW(INDIRECT("1:"&amp;ROWS(NUMCLUB)))),ROWS($2:60))),"")</f>
        <v/>
      </c>
      <c r="I71" s="9" t="str">
        <f ca="1">IF(H71="","",INDEX(BASE!$A$2:$D$3955,MATCH(H71,BASE!$D$2:$D$3955,0),2))&amp;" "&amp;IF(H71="","",INDEX(BASE!$A$2:$D$3955,MATCH(H71,BASE!$D$2:$D$3955,0),3))</f>
        <v xml:space="preserve"> </v>
      </c>
    </row>
    <row r="72" spans="8:9" x14ac:dyDescent="0.25">
      <c r="H72" s="2" t="str">
        <f t="array" aca="1" ref="H72" ca="1">IF(ROWS($2:61)&lt;=COUNTIF(NUMCLUB,$B$8),INDEX(NUMLICENCE,SMALL(IF(NUMCLUB=$B$8,ROW(INDIRECT("1:"&amp;ROWS(NUMCLUB)))),ROWS($2:61))),"")</f>
        <v/>
      </c>
      <c r="I72" s="9" t="str">
        <f ca="1">IF(H72="","",INDEX(BASE!$A$2:$D$3955,MATCH(H72,BASE!$D$2:$D$3955,0),2))&amp;" "&amp;IF(H72="","",INDEX(BASE!$A$2:$D$3955,MATCH(H72,BASE!$D$2:$D$3955,0),3))</f>
        <v xml:space="preserve"> </v>
      </c>
    </row>
    <row r="73" spans="8:9" x14ac:dyDescent="0.25">
      <c r="H73" s="2" t="str">
        <f t="array" aca="1" ref="H73" ca="1">IF(ROWS($2:62)&lt;=COUNTIF(NUMCLUB,$B$8),INDEX(NUMLICENCE,SMALL(IF(NUMCLUB=$B$8,ROW(INDIRECT("1:"&amp;ROWS(NUMCLUB)))),ROWS($2:62))),"")</f>
        <v/>
      </c>
      <c r="I73" s="9" t="str">
        <f ca="1">IF(H73="","",INDEX(BASE!$A$2:$D$3955,MATCH(H73,BASE!$D$2:$D$3955,0),2))&amp;" "&amp;IF(H73="","",INDEX(BASE!$A$2:$D$3955,MATCH(H73,BASE!$D$2:$D$3955,0),3))</f>
        <v xml:space="preserve"> </v>
      </c>
    </row>
    <row r="74" spans="8:9" x14ac:dyDescent="0.25">
      <c r="H74" s="2" t="str">
        <f t="array" aca="1" ref="H74" ca="1">IF(ROWS($2:63)&lt;=COUNTIF(NUMCLUB,$B$8),INDEX(NUMLICENCE,SMALL(IF(NUMCLUB=$B$8,ROW(INDIRECT("1:"&amp;ROWS(NUMCLUB)))),ROWS($2:63))),"")</f>
        <v/>
      </c>
      <c r="I74" s="9" t="str">
        <f ca="1">IF(H74="","",INDEX(BASE!$A$2:$D$3955,MATCH(H74,BASE!$D$2:$D$3955,0),2))&amp;" "&amp;IF(H74="","",INDEX(BASE!$A$2:$D$3955,MATCH(H74,BASE!$D$2:$D$3955,0),3))</f>
        <v xml:space="preserve"> </v>
      </c>
    </row>
    <row r="75" spans="8:9" x14ac:dyDescent="0.25">
      <c r="H75" s="2" t="str">
        <f t="array" aca="1" ref="H75" ca="1">IF(ROWS($2:64)&lt;=COUNTIF(NUMCLUB,$B$8),INDEX(NUMLICENCE,SMALL(IF(NUMCLUB=$B$8,ROW(INDIRECT("1:"&amp;ROWS(NUMCLUB)))),ROWS($2:64))),"")</f>
        <v/>
      </c>
      <c r="I75" s="9" t="str">
        <f ca="1">IF(H75="","",INDEX(BASE!$A$2:$D$3955,MATCH(H75,BASE!$D$2:$D$3955,0),2))&amp;" "&amp;IF(H75="","",INDEX(BASE!$A$2:$D$3955,MATCH(H75,BASE!$D$2:$D$3955,0),3))</f>
        <v xml:space="preserve"> </v>
      </c>
    </row>
    <row r="76" spans="8:9" x14ac:dyDescent="0.25">
      <c r="H76" s="2" t="str">
        <f t="array" aca="1" ref="H76" ca="1">IF(ROWS($2:65)&lt;=COUNTIF(NUMCLUB,$B$8),INDEX(NUMLICENCE,SMALL(IF(NUMCLUB=$B$8,ROW(INDIRECT("1:"&amp;ROWS(NUMCLUB)))),ROWS($2:65))),"")</f>
        <v/>
      </c>
      <c r="I76" s="9" t="str">
        <f ca="1">IF(H76="","",INDEX(BASE!$A$2:$D$3955,MATCH(H76,BASE!$D$2:$D$3955,0),2))&amp;" "&amp;IF(H76="","",INDEX(BASE!$A$2:$D$3955,MATCH(H76,BASE!$D$2:$D$3955,0),3))</f>
        <v xml:space="preserve"> </v>
      </c>
    </row>
    <row r="77" spans="8:9" x14ac:dyDescent="0.25">
      <c r="H77" s="2" t="str">
        <f t="array" aca="1" ref="H77" ca="1">IF(ROWS($2:66)&lt;=COUNTIF(NUMCLUB,$B$8),INDEX(NUMLICENCE,SMALL(IF(NUMCLUB=$B$8,ROW(INDIRECT("1:"&amp;ROWS(NUMCLUB)))),ROWS($2:66))),"")</f>
        <v/>
      </c>
      <c r="I77" s="9" t="str">
        <f ca="1">IF(H77="","",INDEX(BASE!$A$2:$D$3955,MATCH(H77,BASE!$D$2:$D$3955,0),2))&amp;" "&amp;IF(H77="","",INDEX(BASE!$A$2:$D$3955,MATCH(H77,BASE!$D$2:$D$3955,0),3))</f>
        <v xml:space="preserve"> </v>
      </c>
    </row>
    <row r="78" spans="8:9" x14ac:dyDescent="0.25">
      <c r="H78" s="2" t="str">
        <f t="array" aca="1" ref="H78" ca="1">IF(ROWS($2:67)&lt;=COUNTIF(NUMCLUB,$B$8),INDEX(NUMLICENCE,SMALL(IF(NUMCLUB=$B$8,ROW(INDIRECT("1:"&amp;ROWS(NUMCLUB)))),ROWS($2:67))),"")</f>
        <v/>
      </c>
      <c r="I78" s="9" t="str">
        <f ca="1">IF(H78="","",INDEX(BASE!$A$2:$D$3955,MATCH(H78,BASE!$D$2:$D$3955,0),2))&amp;" "&amp;IF(H78="","",INDEX(BASE!$A$2:$D$3955,MATCH(H78,BASE!$D$2:$D$3955,0),3))</f>
        <v xml:space="preserve"> </v>
      </c>
    </row>
    <row r="79" spans="8:9" x14ac:dyDescent="0.25">
      <c r="H79" s="2" t="str">
        <f t="array" aca="1" ref="H79" ca="1">IF(ROWS($2:68)&lt;=COUNTIF(NUMCLUB,$B$8),INDEX(NUMLICENCE,SMALL(IF(NUMCLUB=$B$8,ROW(INDIRECT("1:"&amp;ROWS(NUMCLUB)))),ROWS($2:68))),"")</f>
        <v/>
      </c>
      <c r="I79" s="9" t="str">
        <f ca="1">IF(H79="","",INDEX(BASE!$A$2:$D$3955,MATCH(H79,BASE!$D$2:$D$3955,0),2))&amp;" "&amp;IF(H79="","",INDEX(BASE!$A$2:$D$3955,MATCH(H79,BASE!$D$2:$D$3955,0),3))</f>
        <v xml:space="preserve"> </v>
      </c>
    </row>
    <row r="80" spans="8:9" x14ac:dyDescent="0.25">
      <c r="H80" s="2" t="str">
        <f t="array" aca="1" ref="H80" ca="1">IF(ROWS($2:69)&lt;=COUNTIF(NUMCLUB,$B$8),INDEX(NUMLICENCE,SMALL(IF(NUMCLUB=$B$8,ROW(INDIRECT("1:"&amp;ROWS(NUMCLUB)))),ROWS($2:69))),"")</f>
        <v/>
      </c>
      <c r="I80" s="9" t="str">
        <f ca="1">IF(H80="","",INDEX(BASE!$A$2:$D$3955,MATCH(H80,BASE!$D$2:$D$3955,0),2))&amp;" "&amp;IF(H80="","",INDEX(BASE!$A$2:$D$3955,MATCH(H80,BASE!$D$2:$D$3955,0),3))</f>
        <v xml:space="preserve"> </v>
      </c>
    </row>
    <row r="81" spans="8:9" x14ac:dyDescent="0.25">
      <c r="H81" s="2" t="str">
        <f t="array" aca="1" ref="H81" ca="1">IF(ROWS($2:70)&lt;=COUNTIF(NUMCLUB,$B$8),INDEX(NUMLICENCE,SMALL(IF(NUMCLUB=$B$8,ROW(INDIRECT("1:"&amp;ROWS(NUMCLUB)))),ROWS($2:70))),"")</f>
        <v/>
      </c>
      <c r="I81" s="9" t="str">
        <f ca="1">IF(H81="","",INDEX(BASE!$A$2:$D$3955,MATCH(H81,BASE!$D$2:$D$3955,0),2))&amp;" "&amp;IF(H81="","",INDEX(BASE!$A$2:$D$3955,MATCH(H81,BASE!$D$2:$D$3955,0),3))</f>
        <v xml:space="preserve"> </v>
      </c>
    </row>
    <row r="82" spans="8:9" x14ac:dyDescent="0.25">
      <c r="H82" s="2" t="str">
        <f t="array" aca="1" ref="H82" ca="1">IF(ROWS($2:71)&lt;=COUNTIF(NUMCLUB,$B$8),INDEX(NUMLICENCE,SMALL(IF(NUMCLUB=$B$8,ROW(INDIRECT("1:"&amp;ROWS(NUMCLUB)))),ROWS($2:71))),"")</f>
        <v/>
      </c>
      <c r="I82" s="9" t="str">
        <f ca="1">IF(H82="","",INDEX(BASE!$A$2:$D$3955,MATCH(H82,BASE!$D$2:$D$3955,0),2))&amp;" "&amp;IF(H82="","",INDEX(BASE!$A$2:$D$3955,MATCH(H82,BASE!$D$2:$D$3955,0),3))</f>
        <v xml:space="preserve"> </v>
      </c>
    </row>
    <row r="83" spans="8:9" x14ac:dyDescent="0.25">
      <c r="H83" s="2" t="str">
        <f t="array" aca="1" ref="H83" ca="1">IF(ROWS($2:72)&lt;=COUNTIF(NUMCLUB,$B$8),INDEX(NUMLICENCE,SMALL(IF(NUMCLUB=$B$8,ROW(INDIRECT("1:"&amp;ROWS(NUMCLUB)))),ROWS($2:72))),"")</f>
        <v/>
      </c>
      <c r="I83" s="9" t="str">
        <f ca="1">IF(H83="","",INDEX(BASE!$A$2:$D$3955,MATCH(H83,BASE!$D$2:$D$3955,0),2))&amp;" "&amp;IF(H83="","",INDEX(BASE!$A$2:$D$3955,MATCH(H83,BASE!$D$2:$D$3955,0),3))</f>
        <v xml:space="preserve"> </v>
      </c>
    </row>
    <row r="84" spans="8:9" x14ac:dyDescent="0.25">
      <c r="H84" s="2" t="str">
        <f t="array" aca="1" ref="H84" ca="1">IF(ROWS($2:73)&lt;=COUNTIF(NUMCLUB,$B$8),INDEX(NUMLICENCE,SMALL(IF(NUMCLUB=$B$8,ROW(INDIRECT("1:"&amp;ROWS(NUMCLUB)))),ROWS($2:73))),"")</f>
        <v/>
      </c>
      <c r="I84" s="9" t="str">
        <f ca="1">IF(H84="","",INDEX(BASE!$A$2:$D$3955,MATCH(H84,BASE!$D$2:$D$3955,0),2))&amp;" "&amp;IF(H84="","",INDEX(BASE!$A$2:$D$3955,MATCH(H84,BASE!$D$2:$D$3955,0),3))</f>
        <v xml:space="preserve"> </v>
      </c>
    </row>
    <row r="85" spans="8:9" x14ac:dyDescent="0.25">
      <c r="H85" s="2" t="str">
        <f t="array" aca="1" ref="H85" ca="1">IF(ROWS($2:74)&lt;=COUNTIF(NUMCLUB,$B$8),INDEX(NUMLICENCE,SMALL(IF(NUMCLUB=$B$8,ROW(INDIRECT("1:"&amp;ROWS(NUMCLUB)))),ROWS($2:74))),"")</f>
        <v/>
      </c>
      <c r="I85" s="9" t="str">
        <f ca="1">IF(H85="","",INDEX(BASE!$A$2:$D$3955,MATCH(H85,BASE!$D$2:$D$3955,0),2))&amp;" "&amp;IF(H85="","",INDEX(BASE!$A$2:$D$3955,MATCH(H85,BASE!$D$2:$D$3955,0),3))</f>
        <v xml:space="preserve"> </v>
      </c>
    </row>
    <row r="86" spans="8:9" x14ac:dyDescent="0.25">
      <c r="H86" s="2" t="str">
        <f t="array" aca="1" ref="H86" ca="1">IF(ROWS($2:75)&lt;=COUNTIF(NUMCLUB,$B$8),INDEX(NUMLICENCE,SMALL(IF(NUMCLUB=$B$8,ROW(INDIRECT("1:"&amp;ROWS(NUMCLUB)))),ROWS($2:75))),"")</f>
        <v/>
      </c>
      <c r="I86" s="9" t="str">
        <f ca="1">IF(H86="","",INDEX(BASE!$A$2:$D$3955,MATCH(H86,BASE!$D$2:$D$3955,0),2))&amp;" "&amp;IF(H86="","",INDEX(BASE!$A$2:$D$3955,MATCH(H86,BASE!$D$2:$D$3955,0),3))</f>
        <v xml:space="preserve"> </v>
      </c>
    </row>
    <row r="87" spans="8:9" x14ac:dyDescent="0.25">
      <c r="H87" s="2" t="str">
        <f t="array" aca="1" ref="H87" ca="1">IF(ROWS($2:76)&lt;=COUNTIF(NUMCLUB,$B$8),INDEX(NUMLICENCE,SMALL(IF(NUMCLUB=$B$8,ROW(INDIRECT("1:"&amp;ROWS(NUMCLUB)))),ROWS($2:76))),"")</f>
        <v/>
      </c>
      <c r="I87" s="9" t="str">
        <f ca="1">IF(H87="","",INDEX(BASE!$A$2:$D$3955,MATCH(H87,BASE!$D$2:$D$3955,0),2))&amp;" "&amp;IF(H87="","",INDEX(BASE!$A$2:$D$3955,MATCH(H87,BASE!$D$2:$D$3955,0),3))</f>
        <v xml:space="preserve"> </v>
      </c>
    </row>
    <row r="88" spans="8:9" x14ac:dyDescent="0.25">
      <c r="H88" s="2" t="str">
        <f t="array" aca="1" ref="H88" ca="1">IF(ROWS($2:77)&lt;=COUNTIF(NUMCLUB,$B$8),INDEX(NUMLICENCE,SMALL(IF(NUMCLUB=$B$8,ROW(INDIRECT("1:"&amp;ROWS(NUMCLUB)))),ROWS($2:77))),"")</f>
        <v/>
      </c>
      <c r="I88" s="9" t="str">
        <f ca="1">IF(H88="","",INDEX(BASE!$A$2:$D$3955,MATCH(H88,BASE!$D$2:$D$3955,0),2))&amp;" "&amp;IF(H88="","",INDEX(BASE!$A$2:$D$3955,MATCH(H88,BASE!$D$2:$D$3955,0),3))</f>
        <v xml:space="preserve"> </v>
      </c>
    </row>
    <row r="89" spans="8:9" x14ac:dyDescent="0.25">
      <c r="H89" s="2" t="str">
        <f t="array" aca="1" ref="H89" ca="1">IF(ROWS($2:78)&lt;=COUNTIF(NUMCLUB,$B$8),INDEX(NUMLICENCE,SMALL(IF(NUMCLUB=$B$8,ROW(INDIRECT("1:"&amp;ROWS(NUMCLUB)))),ROWS($2:78))),"")</f>
        <v/>
      </c>
      <c r="I89" s="9" t="str">
        <f ca="1">IF(H89="","",INDEX(BASE!$A$2:$D$3955,MATCH(H89,BASE!$D$2:$D$3955,0),2))&amp;" "&amp;IF(H89="","",INDEX(BASE!$A$2:$D$3955,MATCH(H89,BASE!$D$2:$D$3955,0),3))</f>
        <v xml:space="preserve"> </v>
      </c>
    </row>
    <row r="90" spans="8:9" x14ac:dyDescent="0.25">
      <c r="H90" s="2" t="str">
        <f t="array" aca="1" ref="H90" ca="1">IF(ROWS($2:79)&lt;=COUNTIF(NUMCLUB,$B$8),INDEX(NUMLICENCE,SMALL(IF(NUMCLUB=$B$8,ROW(INDIRECT("1:"&amp;ROWS(NUMCLUB)))),ROWS($2:79))),"")</f>
        <v/>
      </c>
      <c r="I90" s="9" t="str">
        <f ca="1">IF(H90="","",INDEX(BASE!$A$2:$D$3955,MATCH(H90,BASE!$D$2:$D$3955,0),2))&amp;" "&amp;IF(H90="","",INDEX(BASE!$A$2:$D$3955,MATCH(H90,BASE!$D$2:$D$3955,0),3))</f>
        <v xml:space="preserve"> </v>
      </c>
    </row>
    <row r="91" spans="8:9" x14ac:dyDescent="0.25">
      <c r="H91" s="2" t="str">
        <f t="array" aca="1" ref="H91" ca="1">IF(ROWS($2:80)&lt;=COUNTIF(NUMCLUB,$B$8),INDEX(NUMLICENCE,SMALL(IF(NUMCLUB=$B$8,ROW(INDIRECT("1:"&amp;ROWS(NUMCLUB)))),ROWS($2:80))),"")</f>
        <v/>
      </c>
      <c r="I91" s="9" t="str">
        <f ca="1">IF(H91="","",INDEX(BASE!$A$2:$D$3955,MATCH(H91,BASE!$D$2:$D$3955,0),2))&amp;" "&amp;IF(H91="","",INDEX(BASE!$A$2:$D$3955,MATCH(H91,BASE!$D$2:$D$3955,0),3))</f>
        <v xml:space="preserve"> </v>
      </c>
    </row>
    <row r="92" spans="8:9" x14ac:dyDescent="0.25">
      <c r="H92" s="2" t="str">
        <f t="array" aca="1" ref="H92" ca="1">IF(ROWS($2:81)&lt;=COUNTIF(NUMCLUB,$B$8),INDEX(NUMLICENCE,SMALL(IF(NUMCLUB=$B$8,ROW(INDIRECT("1:"&amp;ROWS(NUMCLUB)))),ROWS($2:81))),"")</f>
        <v/>
      </c>
      <c r="I92" s="9" t="str">
        <f ca="1">IF(H92="","",INDEX(BASE!$A$2:$D$3955,MATCH(H92,BASE!$D$2:$D$3955,0),2))&amp;" "&amp;IF(H92="","",INDEX(BASE!$A$2:$D$3955,MATCH(H92,BASE!$D$2:$D$3955,0),3))</f>
        <v xml:space="preserve"> </v>
      </c>
    </row>
    <row r="93" spans="8:9" x14ac:dyDescent="0.25">
      <c r="H93" s="2" t="str">
        <f t="array" aca="1" ref="H93" ca="1">IF(ROWS($2:82)&lt;=COUNTIF(NUMCLUB,$B$8),INDEX(NUMLICENCE,SMALL(IF(NUMCLUB=$B$8,ROW(INDIRECT("1:"&amp;ROWS(NUMCLUB)))),ROWS($2:82))),"")</f>
        <v/>
      </c>
      <c r="I93" s="9" t="str">
        <f ca="1">IF(H93="","",INDEX(BASE!$A$2:$D$3955,MATCH(H93,BASE!$D$2:$D$3955,0),2))&amp;" "&amp;IF(H93="","",INDEX(BASE!$A$2:$D$3955,MATCH(H93,BASE!$D$2:$D$3955,0),3))</f>
        <v xml:space="preserve"> </v>
      </c>
    </row>
    <row r="94" spans="8:9" x14ac:dyDescent="0.25">
      <c r="H94" s="2" t="str">
        <f t="array" aca="1" ref="H94" ca="1">IF(ROWS($2:83)&lt;=COUNTIF(NUMCLUB,$B$8),INDEX(NUMLICENCE,SMALL(IF(NUMCLUB=$B$8,ROW(INDIRECT("1:"&amp;ROWS(NUMCLUB)))),ROWS($2:83))),"")</f>
        <v/>
      </c>
      <c r="I94" s="9" t="str">
        <f ca="1">IF(H94="","",INDEX(BASE!$A$2:$D$3955,MATCH(H94,BASE!$D$2:$D$3955,0),2))&amp;" "&amp;IF(H94="","",INDEX(BASE!$A$2:$D$3955,MATCH(H94,BASE!$D$2:$D$3955,0),3))</f>
        <v xml:space="preserve"> </v>
      </c>
    </row>
    <row r="95" spans="8:9" x14ac:dyDescent="0.25">
      <c r="H95" s="2" t="str">
        <f t="array" aca="1" ref="H95" ca="1">IF(ROWS($2:84)&lt;=COUNTIF(NUMCLUB,$B$8),INDEX(NUMLICENCE,SMALL(IF(NUMCLUB=$B$8,ROW(INDIRECT("1:"&amp;ROWS(NUMCLUB)))),ROWS($2:84))),"")</f>
        <v/>
      </c>
      <c r="I95" s="9" t="str">
        <f ca="1">IF(H95="","",INDEX(BASE!$A$2:$D$3955,MATCH(H95,BASE!$D$2:$D$3955,0),2))&amp;" "&amp;IF(H95="","",INDEX(BASE!$A$2:$D$3955,MATCH(H95,BASE!$D$2:$D$3955,0),3))</f>
        <v xml:space="preserve"> </v>
      </c>
    </row>
    <row r="96" spans="8:9" x14ac:dyDescent="0.25">
      <c r="H96" s="2" t="str">
        <f t="array" aca="1" ref="H96" ca="1">IF(ROWS($2:85)&lt;=COUNTIF(NUMCLUB,$B$8),INDEX(NUMLICENCE,SMALL(IF(NUMCLUB=$B$8,ROW(INDIRECT("1:"&amp;ROWS(NUMCLUB)))),ROWS($2:85))),"")</f>
        <v/>
      </c>
      <c r="I96" s="9" t="str">
        <f ca="1">IF(H96="","",INDEX(BASE!$A$2:$D$3955,MATCH(H96,BASE!$D$2:$D$3955,0),2))&amp;" "&amp;IF(H96="","",INDEX(BASE!$A$2:$D$3955,MATCH(H96,BASE!$D$2:$D$3955,0),3))</f>
        <v xml:space="preserve"> </v>
      </c>
    </row>
    <row r="97" spans="8:9" x14ac:dyDescent="0.25">
      <c r="H97" s="2" t="str">
        <f t="array" aca="1" ref="H97" ca="1">IF(ROWS($2:86)&lt;=COUNTIF(NUMCLUB,$B$8),INDEX(NUMLICENCE,SMALL(IF(NUMCLUB=$B$8,ROW(INDIRECT("1:"&amp;ROWS(NUMCLUB)))),ROWS($2:86))),"")</f>
        <v/>
      </c>
      <c r="I97" s="9" t="str">
        <f ca="1">IF(H97="","",INDEX(BASE!$A$2:$D$3955,MATCH(H97,BASE!$D$2:$D$3955,0),2))&amp;" "&amp;IF(H97="","",INDEX(BASE!$A$2:$D$3955,MATCH(H97,BASE!$D$2:$D$3955,0),3))</f>
        <v xml:space="preserve"> </v>
      </c>
    </row>
    <row r="98" spans="8:9" x14ac:dyDescent="0.25">
      <c r="H98" s="2" t="str">
        <f t="array" aca="1" ref="H98" ca="1">IF(ROWS($2:87)&lt;=COUNTIF(NUMCLUB,$B$8),INDEX(NUMLICENCE,SMALL(IF(NUMCLUB=$B$8,ROW(INDIRECT("1:"&amp;ROWS(NUMCLUB)))),ROWS($2:87))),"")</f>
        <v/>
      </c>
      <c r="I98" s="9" t="str">
        <f ca="1">IF(H98="","",INDEX(BASE!$A$2:$D$3955,MATCH(H98,BASE!$D$2:$D$3955,0),2))&amp;" "&amp;IF(H98="","",INDEX(BASE!$A$2:$D$3955,MATCH(H98,BASE!$D$2:$D$3955,0),3))</f>
        <v xml:space="preserve"> </v>
      </c>
    </row>
    <row r="99" spans="8:9" x14ac:dyDescent="0.25">
      <c r="H99" s="2" t="str">
        <f t="array" aca="1" ref="H99" ca="1">IF(ROWS($2:88)&lt;=COUNTIF(NUMCLUB,$B$8),INDEX(NUMLICENCE,SMALL(IF(NUMCLUB=$B$8,ROW(INDIRECT("1:"&amp;ROWS(NUMCLUB)))),ROWS($2:88))),"")</f>
        <v/>
      </c>
      <c r="I99" s="9" t="str">
        <f ca="1">IF(H99="","",INDEX(BASE!$A$2:$D$3955,MATCH(H99,BASE!$D$2:$D$3955,0),2))&amp;" "&amp;IF(H99="","",INDEX(BASE!$A$2:$D$3955,MATCH(H99,BASE!$D$2:$D$3955,0),3))</f>
        <v xml:space="preserve"> </v>
      </c>
    </row>
    <row r="100" spans="8:9" x14ac:dyDescent="0.25">
      <c r="H100" s="2" t="str">
        <f t="array" aca="1" ref="H100" ca="1">IF(ROWS($2:89)&lt;=COUNTIF(NUMCLUB,$B$8),INDEX(NUMLICENCE,SMALL(IF(NUMCLUB=$B$8,ROW(INDIRECT("1:"&amp;ROWS(NUMCLUB)))),ROWS($2:89))),"")</f>
        <v/>
      </c>
      <c r="I100" s="9" t="str">
        <f ca="1">IF(H100="","",INDEX(BASE!$A$2:$D$3955,MATCH(H100,BASE!$D$2:$D$3955,0),2))&amp;" "&amp;IF(H100="","",INDEX(BASE!$A$2:$D$3955,MATCH(H100,BASE!$D$2:$D$3955,0),3))</f>
        <v xml:space="preserve"> </v>
      </c>
    </row>
    <row r="101" spans="8:9" x14ac:dyDescent="0.25">
      <c r="H101" s="2" t="str">
        <f t="array" aca="1" ref="H101" ca="1">IF(ROWS($2:90)&lt;=COUNTIF(NUMCLUB,$B$8),INDEX(NUMLICENCE,SMALL(IF(NUMCLUB=$B$8,ROW(INDIRECT("1:"&amp;ROWS(NUMCLUB)))),ROWS($2:90))),"")</f>
        <v/>
      </c>
      <c r="I101" s="9" t="str">
        <f ca="1">IF(H101="","",INDEX(BASE!$A$2:$D$3955,MATCH(H101,BASE!$D$2:$D$3955,0),2))&amp;" "&amp;IF(H101="","",INDEX(BASE!$A$2:$D$3955,MATCH(H101,BASE!$D$2:$D$3955,0),3))</f>
        <v xml:space="preserve"> </v>
      </c>
    </row>
    <row r="102" spans="8:9" x14ac:dyDescent="0.25">
      <c r="H102" s="2" t="str">
        <f t="array" aca="1" ref="H102" ca="1">IF(ROWS($2:91)&lt;=COUNTIF(NUMCLUB,$B$8),INDEX(NUMLICENCE,SMALL(IF(NUMCLUB=$B$8,ROW(INDIRECT("1:"&amp;ROWS(NUMCLUB)))),ROWS($2:91))),"")</f>
        <v/>
      </c>
      <c r="I102" s="9" t="str">
        <f ca="1">IF(H102="","",INDEX(BASE!$A$2:$D$3955,MATCH(H102,BASE!$D$2:$D$3955,0),2))&amp;" "&amp;IF(H102="","",INDEX(BASE!$A$2:$D$3955,MATCH(H102,BASE!$D$2:$D$3955,0),3))</f>
        <v xml:space="preserve"> </v>
      </c>
    </row>
    <row r="103" spans="8:9" x14ac:dyDescent="0.25">
      <c r="H103" s="2" t="str">
        <f t="array" aca="1" ref="H103" ca="1">IF(ROWS($2:92)&lt;=COUNTIF(NUMCLUB,$B$8),INDEX(NUMLICENCE,SMALL(IF(NUMCLUB=$B$8,ROW(INDIRECT("1:"&amp;ROWS(NUMCLUB)))),ROWS($2:92))),"")</f>
        <v/>
      </c>
      <c r="I103" s="9" t="str">
        <f ca="1">IF(H103="","",INDEX(BASE!$A$2:$D$3955,MATCH(H103,BASE!$D$2:$D$3955,0),2))&amp;" "&amp;IF(H103="","",INDEX(BASE!$A$2:$D$3955,MATCH(H103,BASE!$D$2:$D$3955,0),3))</f>
        <v xml:space="preserve"> </v>
      </c>
    </row>
    <row r="104" spans="8:9" x14ac:dyDescent="0.25">
      <c r="H104" s="2" t="str">
        <f t="array" aca="1" ref="H104" ca="1">IF(ROWS($2:93)&lt;=COUNTIF(NUMCLUB,$B$8),INDEX(NUMLICENCE,SMALL(IF(NUMCLUB=$B$8,ROW(INDIRECT("1:"&amp;ROWS(NUMCLUB)))),ROWS($2:93))),"")</f>
        <v/>
      </c>
      <c r="I104" s="9" t="str">
        <f ca="1">IF(H104="","",INDEX(BASE!$A$2:$D$3955,MATCH(H104,BASE!$D$2:$D$3955,0),2))&amp;" "&amp;IF(H104="","",INDEX(BASE!$A$2:$D$3955,MATCH(H104,BASE!$D$2:$D$3955,0),3))</f>
        <v xml:space="preserve"> </v>
      </c>
    </row>
    <row r="105" spans="8:9" x14ac:dyDescent="0.25">
      <c r="H105" s="2" t="str">
        <f t="array" aca="1" ref="H105" ca="1">IF(ROWS($2:94)&lt;=COUNTIF(NUMCLUB,$B$8),INDEX(NUMLICENCE,SMALL(IF(NUMCLUB=$B$8,ROW(INDIRECT("1:"&amp;ROWS(NUMCLUB)))),ROWS($2:94))),"")</f>
        <v/>
      </c>
      <c r="I105" s="9" t="str">
        <f ca="1">IF(H105="","",INDEX(BASE!$A$2:$D$3955,MATCH(H105,BASE!$D$2:$D$3955,0),2))&amp;" "&amp;IF(H105="","",INDEX(BASE!$A$2:$D$3955,MATCH(H105,BASE!$D$2:$D$3955,0),3))</f>
        <v xml:space="preserve"> </v>
      </c>
    </row>
    <row r="106" spans="8:9" x14ac:dyDescent="0.25">
      <c r="H106" s="2" t="str">
        <f t="array" aca="1" ref="H106" ca="1">IF(ROWS($2:95)&lt;=COUNTIF(NUMCLUB,$B$8),INDEX(NUMLICENCE,SMALL(IF(NUMCLUB=$B$8,ROW(INDIRECT("1:"&amp;ROWS(NUMCLUB)))),ROWS($2:95))),"")</f>
        <v/>
      </c>
      <c r="I106" s="9" t="str">
        <f ca="1">IF(H106="","",INDEX(BASE!$A$2:$D$3955,MATCH(H106,BASE!$D$2:$D$3955,0),2))&amp;" "&amp;IF(H106="","",INDEX(BASE!$A$2:$D$3955,MATCH(H106,BASE!$D$2:$D$3955,0),3))</f>
        <v xml:space="preserve"> </v>
      </c>
    </row>
    <row r="107" spans="8:9" x14ac:dyDescent="0.25">
      <c r="H107" s="2" t="str">
        <f t="array" aca="1" ref="H107" ca="1">IF(ROWS($2:96)&lt;=COUNTIF(NUMCLUB,$B$8),INDEX(NUMLICENCE,SMALL(IF(NUMCLUB=$B$8,ROW(INDIRECT("1:"&amp;ROWS(NUMCLUB)))),ROWS($2:96))),"")</f>
        <v/>
      </c>
      <c r="I107" s="9" t="str">
        <f ca="1">IF(H107="","",INDEX(BASE!$A$2:$D$3955,MATCH(H107,BASE!$D$2:$D$3955,0),2))&amp;" "&amp;IF(H107="","",INDEX(BASE!$A$2:$D$3955,MATCH(H107,BASE!$D$2:$D$3955,0),3))</f>
        <v xml:space="preserve"> </v>
      </c>
    </row>
    <row r="108" spans="8:9" x14ac:dyDescent="0.25">
      <c r="H108" s="2" t="str">
        <f t="array" aca="1" ref="H108" ca="1">IF(ROWS($2:97)&lt;=COUNTIF(NUMCLUB,$B$8),INDEX(NUMLICENCE,SMALL(IF(NUMCLUB=$B$8,ROW(INDIRECT("1:"&amp;ROWS(NUMCLUB)))),ROWS($2:97))),"")</f>
        <v/>
      </c>
      <c r="I108" s="9" t="str">
        <f ca="1">IF(H108="","",INDEX(BASE!$A$2:$D$3955,MATCH(H108,BASE!$D$2:$D$3955,0),2))&amp;" "&amp;IF(H108="","",INDEX(BASE!$A$2:$D$3955,MATCH(H108,BASE!$D$2:$D$3955,0),3))</f>
        <v xml:space="preserve"> </v>
      </c>
    </row>
    <row r="109" spans="8:9" x14ac:dyDescent="0.25">
      <c r="H109" s="2" t="str">
        <f t="array" aca="1" ref="H109" ca="1">IF(ROWS($2:98)&lt;=COUNTIF(NUMCLUB,$B$8),INDEX(NUMLICENCE,SMALL(IF(NUMCLUB=$B$8,ROW(INDIRECT("1:"&amp;ROWS(NUMCLUB)))),ROWS($2:98))),"")</f>
        <v/>
      </c>
      <c r="I109" s="9" t="str">
        <f ca="1">IF(H109="","",INDEX(BASE!$A$2:$D$3955,MATCH(H109,BASE!$D$2:$D$3955,0),2))&amp;" "&amp;IF(H109="","",INDEX(BASE!$A$2:$D$3955,MATCH(H109,BASE!$D$2:$D$3955,0),3))</f>
        <v xml:space="preserve"> </v>
      </c>
    </row>
    <row r="110" spans="8:9" x14ac:dyDescent="0.25">
      <c r="H110" s="2" t="str">
        <f t="array" aca="1" ref="H110" ca="1">IF(ROWS($2:99)&lt;=COUNTIF(NUMCLUB,$B$8),INDEX(NUMLICENCE,SMALL(IF(NUMCLUB=$B$8,ROW(INDIRECT("1:"&amp;ROWS(NUMCLUB)))),ROWS($2:99))),"")</f>
        <v/>
      </c>
      <c r="I110" s="9" t="str">
        <f ca="1">IF(H110="","",INDEX(BASE!$A$2:$D$3955,MATCH(H110,BASE!$D$2:$D$3955,0),2))&amp;" "&amp;IF(H110="","",INDEX(BASE!$A$2:$D$3955,MATCH(H110,BASE!$D$2:$D$3955,0),3))</f>
        <v xml:space="preserve"> </v>
      </c>
    </row>
    <row r="111" spans="8:9" x14ac:dyDescent="0.25">
      <c r="H111" s="2" t="str">
        <f t="array" aca="1" ref="H111" ca="1">IF(ROWS($2:100)&lt;=COUNTIF(NUMCLUB,$B$8),INDEX(NUMLICENCE,SMALL(IF(NUMCLUB=$B$8,ROW(INDIRECT("1:"&amp;ROWS(NUMCLUB)))),ROWS($2:100))),"")</f>
        <v/>
      </c>
      <c r="I111" s="9" t="str">
        <f ca="1">IF(H111="","",INDEX(BASE!$A$2:$D$3955,MATCH(H111,BASE!$D$2:$D$3955,0),2))&amp;" "&amp;IF(H111="","",INDEX(BASE!$A$2:$D$3955,MATCH(H111,BASE!$D$2:$D$3955,0),3))</f>
        <v xml:space="preserve"> </v>
      </c>
    </row>
    <row r="112" spans="8:9" x14ac:dyDescent="0.25">
      <c r="H112" s="2" t="str">
        <f t="array" aca="1" ref="H112" ca="1">IF(ROWS($2:101)&lt;=COUNTIF(NUMCLUB,$B$8),INDEX(NUMLICENCE,SMALL(IF(NUMCLUB=$B$8,ROW(INDIRECT("1:"&amp;ROWS(NUMCLUB)))),ROWS($2:101))),"")</f>
        <v/>
      </c>
      <c r="I112" s="9" t="str">
        <f ca="1">IF(H112="","",INDEX(BASE!$A$2:$D$3955,MATCH(H112,BASE!$D$2:$D$3955,0),2))&amp;" "&amp;IF(H112="","",INDEX(BASE!$A$2:$D$3955,MATCH(H112,BASE!$D$2:$D$3955,0),3))</f>
        <v xml:space="preserve"> </v>
      </c>
    </row>
    <row r="113" spans="8:9" x14ac:dyDescent="0.25">
      <c r="H113" s="2" t="str">
        <f t="array" aca="1" ref="H113" ca="1">IF(ROWS($2:102)&lt;=COUNTIF(NUMCLUB,$B$8),INDEX(NUMLICENCE,SMALL(IF(NUMCLUB=$B$8,ROW(INDIRECT("1:"&amp;ROWS(NUMCLUB)))),ROWS($2:102))),"")</f>
        <v/>
      </c>
      <c r="I113" s="9" t="str">
        <f ca="1">IF(H113="","",INDEX(BASE!$A$2:$D$3955,MATCH(H113,BASE!$D$2:$D$3955,0),2))&amp;" "&amp;IF(H113="","",INDEX(BASE!$A$2:$D$3955,MATCH(H113,BASE!$D$2:$D$3955,0),3))</f>
        <v xml:space="preserve"> </v>
      </c>
    </row>
    <row r="114" spans="8:9" x14ac:dyDescent="0.25">
      <c r="H114" s="2" t="str">
        <f t="array" aca="1" ref="H114" ca="1">IF(ROWS($2:103)&lt;=COUNTIF(NUMCLUB,$B$8),INDEX(NUMLICENCE,SMALL(IF(NUMCLUB=$B$8,ROW(INDIRECT("1:"&amp;ROWS(NUMCLUB)))),ROWS($2:103))),"")</f>
        <v/>
      </c>
      <c r="I114" s="9" t="str">
        <f ca="1">IF(H114="","",INDEX(BASE!$A$2:$D$3955,MATCH(H114,BASE!$D$2:$D$3955,0),2))&amp;" "&amp;IF(H114="","",INDEX(BASE!$A$2:$D$3955,MATCH(H114,BASE!$D$2:$D$3955,0),3))</f>
        <v xml:space="preserve"> </v>
      </c>
    </row>
    <row r="115" spans="8:9" x14ac:dyDescent="0.25">
      <c r="H115" s="2" t="str">
        <f t="array" aca="1" ref="H115" ca="1">IF(ROWS($2:104)&lt;=COUNTIF(NUMCLUB,$B$8),INDEX(NUMLICENCE,SMALL(IF(NUMCLUB=$B$8,ROW(INDIRECT("1:"&amp;ROWS(NUMCLUB)))),ROWS($2:104))),"")</f>
        <v/>
      </c>
      <c r="I115" s="9" t="str">
        <f ca="1">IF(H115="","",INDEX(BASE!$A$2:$D$3955,MATCH(H115,BASE!$D$2:$D$3955,0),2))&amp;" "&amp;IF(H115="","",INDEX(BASE!$A$2:$D$3955,MATCH(H115,BASE!$D$2:$D$3955,0),3))</f>
        <v xml:space="preserve"> </v>
      </c>
    </row>
    <row r="116" spans="8:9" x14ac:dyDescent="0.25">
      <c r="H116" s="2" t="str">
        <f t="array" aca="1" ref="H116" ca="1">IF(ROWS($2:105)&lt;=COUNTIF(NUMCLUB,$B$8),INDEX(NUMLICENCE,SMALL(IF(NUMCLUB=$B$8,ROW(INDIRECT("1:"&amp;ROWS(NUMCLUB)))),ROWS($2:105))),"")</f>
        <v/>
      </c>
      <c r="I116" s="9" t="str">
        <f ca="1">IF(H116="","",INDEX(BASE!$A$2:$D$3955,MATCH(H116,BASE!$D$2:$D$3955,0),2))&amp;" "&amp;IF(H116="","",INDEX(BASE!$A$2:$D$3955,MATCH(H116,BASE!$D$2:$D$3955,0),3))</f>
        <v xml:space="preserve"> </v>
      </c>
    </row>
    <row r="117" spans="8:9" x14ac:dyDescent="0.25">
      <c r="H117" s="2" t="str">
        <f t="array" aca="1" ref="H117" ca="1">IF(ROWS($2:106)&lt;=COUNTIF(NUMCLUB,$B$8),INDEX(NUMLICENCE,SMALL(IF(NUMCLUB=$B$8,ROW(INDIRECT("1:"&amp;ROWS(NUMCLUB)))),ROWS($2:106))),"")</f>
        <v/>
      </c>
      <c r="I117" s="9" t="str">
        <f ca="1">IF(H117="","",INDEX(BASE!$A$2:$D$3955,MATCH(H117,BASE!$D$2:$D$3955,0),2))&amp;" "&amp;IF(H117="","",INDEX(BASE!$A$2:$D$3955,MATCH(H117,BASE!$D$2:$D$3955,0),3))</f>
        <v xml:space="preserve"> </v>
      </c>
    </row>
    <row r="118" spans="8:9" x14ac:dyDescent="0.25">
      <c r="H118" s="2" t="str">
        <f t="array" aca="1" ref="H118" ca="1">IF(ROWS($2:107)&lt;=COUNTIF(NUMCLUB,$B$8),INDEX(NUMLICENCE,SMALL(IF(NUMCLUB=$B$8,ROW(INDIRECT("1:"&amp;ROWS(NUMCLUB)))),ROWS($2:107))),"")</f>
        <v/>
      </c>
      <c r="I118" s="9" t="str">
        <f ca="1">IF(H118="","",INDEX(BASE!$A$2:$D$3955,MATCH(H118,BASE!$D$2:$D$3955,0),2))&amp;" "&amp;IF(H118="","",INDEX(BASE!$A$2:$D$3955,MATCH(H118,BASE!$D$2:$D$3955,0),3))</f>
        <v xml:space="preserve"> </v>
      </c>
    </row>
    <row r="119" spans="8:9" x14ac:dyDescent="0.25">
      <c r="H119" s="2" t="str">
        <f t="array" aca="1" ref="H119" ca="1">IF(ROWS($2:108)&lt;=COUNTIF(NUMCLUB,$B$8),INDEX(NUMLICENCE,SMALL(IF(NUMCLUB=$B$8,ROW(INDIRECT("1:"&amp;ROWS(NUMCLUB)))),ROWS($2:108))),"")</f>
        <v/>
      </c>
      <c r="I119" s="9" t="str">
        <f ca="1">IF(H119="","",INDEX(BASE!$A$2:$D$3955,MATCH(H119,BASE!$D$2:$D$3955,0),2))&amp;" "&amp;IF(H119="","",INDEX(BASE!$A$2:$D$3955,MATCH(H119,BASE!$D$2:$D$3955,0),3))</f>
        <v xml:space="preserve"> </v>
      </c>
    </row>
    <row r="120" spans="8:9" x14ac:dyDescent="0.25">
      <c r="H120" s="2" t="str">
        <f t="array" aca="1" ref="H120" ca="1">IF(ROWS($2:109)&lt;=COUNTIF(NUMCLUB,$B$8),INDEX(NUMLICENCE,SMALL(IF(NUMCLUB=$B$8,ROW(INDIRECT("1:"&amp;ROWS(NUMCLUB)))),ROWS($2:109))),"")</f>
        <v/>
      </c>
      <c r="I120" s="9" t="str">
        <f ca="1">IF(H120="","",INDEX(BASE!$A$2:$D$3955,MATCH(H120,BASE!$D$2:$D$3955,0),2))&amp;" "&amp;IF(H120="","",INDEX(BASE!$A$2:$D$3955,MATCH(H120,BASE!$D$2:$D$3955,0),3))</f>
        <v xml:space="preserve"> </v>
      </c>
    </row>
    <row r="121" spans="8:9" x14ac:dyDescent="0.25">
      <c r="H121" s="2" t="str">
        <f t="array" aca="1" ref="H121" ca="1">IF(ROWS($2:110)&lt;=COUNTIF(NUMCLUB,$B$8),INDEX(NUMLICENCE,SMALL(IF(NUMCLUB=$B$8,ROW(INDIRECT("1:"&amp;ROWS(NUMCLUB)))),ROWS($2:110))),"")</f>
        <v/>
      </c>
      <c r="I121" s="9" t="str">
        <f ca="1">IF(H121="","",INDEX(BASE!$A$2:$D$3955,MATCH(H121,BASE!$D$2:$D$3955,0),2))&amp;" "&amp;IF(H121="","",INDEX(BASE!$A$2:$D$3955,MATCH(H121,BASE!$D$2:$D$3955,0),3))</f>
        <v xml:space="preserve"> </v>
      </c>
    </row>
    <row r="122" spans="8:9" x14ac:dyDescent="0.25">
      <c r="H122" s="2" t="str">
        <f t="array" aca="1" ref="H122" ca="1">IF(ROWS($2:111)&lt;=COUNTIF(NUMCLUB,$B$8),INDEX(NUMLICENCE,SMALL(IF(NUMCLUB=$B$8,ROW(INDIRECT("1:"&amp;ROWS(NUMCLUB)))),ROWS($2:111))),"")</f>
        <v/>
      </c>
      <c r="I122" s="9" t="str">
        <f ca="1">IF(H122="","",INDEX(BASE!$A$2:$D$3955,MATCH(H122,BASE!$D$2:$D$3955,0),2))&amp;" "&amp;IF(H122="","",INDEX(BASE!$A$2:$D$3955,MATCH(H122,BASE!$D$2:$D$3955,0),3))</f>
        <v xml:space="preserve"> </v>
      </c>
    </row>
    <row r="123" spans="8:9" x14ac:dyDescent="0.25">
      <c r="H123" s="2" t="str">
        <f t="array" aca="1" ref="H123" ca="1">IF(ROWS($2:112)&lt;=COUNTIF(NUMCLUB,$B$8),INDEX(NUMLICENCE,SMALL(IF(NUMCLUB=$B$8,ROW(INDIRECT("1:"&amp;ROWS(NUMCLUB)))),ROWS($2:112))),"")</f>
        <v/>
      </c>
      <c r="I123" s="9" t="str">
        <f ca="1">IF(H123="","",INDEX(BASE!$A$2:$D$3955,MATCH(H123,BASE!$D$2:$D$3955,0),2))&amp;" "&amp;IF(H123="","",INDEX(BASE!$A$2:$D$3955,MATCH(H123,BASE!$D$2:$D$3955,0),3))</f>
        <v xml:space="preserve"> </v>
      </c>
    </row>
    <row r="124" spans="8:9" x14ac:dyDescent="0.25">
      <c r="H124" s="2" t="str">
        <f t="array" aca="1" ref="H124" ca="1">IF(ROWS($2:113)&lt;=COUNTIF(NUMCLUB,$B$8),INDEX(NUMLICENCE,SMALL(IF(NUMCLUB=$B$8,ROW(INDIRECT("1:"&amp;ROWS(NUMCLUB)))),ROWS($2:113))),"")</f>
        <v/>
      </c>
      <c r="I124" s="9" t="str">
        <f ca="1">IF(H124="","",INDEX(BASE!$A$2:$D$3955,MATCH(H124,BASE!$D$2:$D$3955,0),2))&amp;" "&amp;IF(H124="","",INDEX(BASE!$A$2:$D$3955,MATCH(H124,BASE!$D$2:$D$3955,0),3))</f>
        <v xml:space="preserve"> </v>
      </c>
    </row>
    <row r="125" spans="8:9" x14ac:dyDescent="0.25">
      <c r="H125" s="2" t="str">
        <f t="array" aca="1" ref="H125" ca="1">IF(ROWS($2:114)&lt;=COUNTIF(NUMCLUB,$B$8),INDEX(NUMLICENCE,SMALL(IF(NUMCLUB=$B$8,ROW(INDIRECT("1:"&amp;ROWS(NUMCLUB)))),ROWS($2:114))),"")</f>
        <v/>
      </c>
      <c r="I125" s="9" t="str">
        <f ca="1">IF(H125="","",INDEX(BASE!$A$2:$D$3955,MATCH(H125,BASE!$D$2:$D$3955,0),2))&amp;" "&amp;IF(H125="","",INDEX(BASE!$A$2:$D$3955,MATCH(H125,BASE!$D$2:$D$3955,0),3))</f>
        <v xml:space="preserve"> </v>
      </c>
    </row>
    <row r="126" spans="8:9" x14ac:dyDescent="0.25">
      <c r="H126" s="2" t="str">
        <f t="array" aca="1" ref="H126" ca="1">IF(ROWS($2:115)&lt;=COUNTIF(NUMCLUB,$B$8),INDEX(NUMLICENCE,SMALL(IF(NUMCLUB=$B$8,ROW(INDIRECT("1:"&amp;ROWS(NUMCLUB)))),ROWS($2:115))),"")</f>
        <v/>
      </c>
      <c r="I126" s="9" t="str">
        <f ca="1">IF(H126="","",INDEX(BASE!$A$2:$D$3955,MATCH(H126,BASE!$D$2:$D$3955,0),2))&amp;" "&amp;IF(H126="","",INDEX(BASE!$A$2:$D$3955,MATCH(H126,BASE!$D$2:$D$3955,0),3))</f>
        <v xml:space="preserve"> </v>
      </c>
    </row>
    <row r="127" spans="8:9" x14ac:dyDescent="0.25">
      <c r="H127" s="2" t="str">
        <f t="array" aca="1" ref="H127" ca="1">IF(ROWS($2:116)&lt;=COUNTIF(NUMCLUB,$B$8),INDEX(NUMLICENCE,SMALL(IF(NUMCLUB=$B$8,ROW(INDIRECT("1:"&amp;ROWS(NUMCLUB)))),ROWS($2:116))),"")</f>
        <v/>
      </c>
      <c r="I127" s="9" t="str">
        <f ca="1">IF(H127="","",INDEX(BASE!$A$2:$D$3955,MATCH(H127,BASE!$D$2:$D$3955,0),2))&amp;" "&amp;IF(H127="","",INDEX(BASE!$A$2:$D$3955,MATCH(H127,BASE!$D$2:$D$3955,0),3))</f>
        <v xml:space="preserve"> </v>
      </c>
    </row>
    <row r="128" spans="8:9" x14ac:dyDescent="0.25">
      <c r="H128" s="2" t="str">
        <f t="array" aca="1" ref="H128" ca="1">IF(ROWS($2:117)&lt;=COUNTIF(NUMCLUB,$B$8),INDEX(NUMLICENCE,SMALL(IF(NUMCLUB=$B$8,ROW(INDIRECT("1:"&amp;ROWS(NUMCLUB)))),ROWS($2:117))),"")</f>
        <v/>
      </c>
      <c r="I128" s="9" t="str">
        <f ca="1">IF(H128="","",INDEX(BASE!$A$2:$D$3955,MATCH(H128,BASE!$D$2:$D$3955,0),2))&amp;" "&amp;IF(H128="","",INDEX(BASE!$A$2:$D$3955,MATCH(H128,BASE!$D$2:$D$3955,0),3))</f>
        <v xml:space="preserve"> </v>
      </c>
    </row>
    <row r="129" spans="8:9" x14ac:dyDescent="0.25">
      <c r="H129" s="2" t="str">
        <f t="array" aca="1" ref="H129" ca="1">IF(ROWS($2:118)&lt;=COUNTIF(NUMCLUB,$B$8),INDEX(NUMLICENCE,SMALL(IF(NUMCLUB=$B$8,ROW(INDIRECT("1:"&amp;ROWS(NUMCLUB)))),ROWS($2:118))),"")</f>
        <v/>
      </c>
      <c r="I129" s="9" t="str">
        <f ca="1">IF(H129="","",INDEX(BASE!$A$2:$D$3955,MATCH(H129,BASE!$D$2:$D$3955,0),2))&amp;" "&amp;IF(H129="","",INDEX(BASE!$A$2:$D$3955,MATCH(H129,BASE!$D$2:$D$3955,0),3))</f>
        <v xml:space="preserve"> </v>
      </c>
    </row>
    <row r="130" spans="8:9" x14ac:dyDescent="0.25">
      <c r="H130" s="2" t="str">
        <f t="array" aca="1" ref="H130" ca="1">IF(ROWS($2:119)&lt;=COUNTIF(NUMCLUB,$B$8),INDEX(NUMLICENCE,SMALL(IF(NUMCLUB=$B$8,ROW(INDIRECT("1:"&amp;ROWS(NUMCLUB)))),ROWS($2:119))),"")</f>
        <v/>
      </c>
      <c r="I130" s="9" t="str">
        <f ca="1">IF(H130="","",INDEX(BASE!$A$2:$D$3955,MATCH(H130,BASE!$D$2:$D$3955,0),2))&amp;" "&amp;IF(H130="","",INDEX(BASE!$A$2:$D$3955,MATCH(H130,BASE!$D$2:$D$3955,0),3))</f>
        <v xml:space="preserve"> </v>
      </c>
    </row>
    <row r="131" spans="8:9" x14ac:dyDescent="0.25">
      <c r="H131" s="2" t="str">
        <f t="array" aca="1" ref="H131" ca="1">IF(ROWS($2:120)&lt;=COUNTIF(NUMCLUB,$B$8),INDEX(NUMLICENCE,SMALL(IF(NUMCLUB=$B$8,ROW(INDIRECT("1:"&amp;ROWS(NUMCLUB)))),ROWS($2:120))),"")</f>
        <v/>
      </c>
      <c r="I131" s="9" t="str">
        <f ca="1">IF(H131="","",INDEX(BASE!$A$2:$D$3955,MATCH(H131,BASE!$D$2:$D$3955,0),2))&amp;" "&amp;IF(H131="","",INDEX(BASE!$A$2:$D$3955,MATCH(H131,BASE!$D$2:$D$3955,0),3))</f>
        <v xml:space="preserve"> </v>
      </c>
    </row>
    <row r="132" spans="8:9" x14ac:dyDescent="0.25">
      <c r="H132" s="2" t="str">
        <f t="array" aca="1" ref="H132" ca="1">IF(ROWS($2:121)&lt;=COUNTIF(NUMCLUB,$B$8),INDEX(NUMLICENCE,SMALL(IF(NUMCLUB=$B$8,ROW(INDIRECT("1:"&amp;ROWS(NUMCLUB)))),ROWS($2:121))),"")</f>
        <v/>
      </c>
      <c r="I132" s="9" t="str">
        <f ca="1">IF(H132="","",INDEX(BASE!$A$2:$D$3955,MATCH(H132,BASE!$D$2:$D$3955,0),2))&amp;" "&amp;IF(H132="","",INDEX(BASE!$A$2:$D$3955,MATCH(H132,BASE!$D$2:$D$3955,0),3))</f>
        <v xml:space="preserve"> </v>
      </c>
    </row>
    <row r="133" spans="8:9" x14ac:dyDescent="0.25">
      <c r="H133" s="2" t="str">
        <f t="array" aca="1" ref="H133" ca="1">IF(ROWS($2:122)&lt;=COUNTIF(NUMCLUB,$B$8),INDEX(NUMLICENCE,SMALL(IF(NUMCLUB=$B$8,ROW(INDIRECT("1:"&amp;ROWS(NUMCLUB)))),ROWS($2:122))),"")</f>
        <v/>
      </c>
      <c r="I133" s="9" t="str">
        <f ca="1">IF(H133="","",INDEX(BASE!$A$2:$D$3955,MATCH(H133,BASE!$D$2:$D$3955,0),2))&amp;" "&amp;IF(H133="","",INDEX(BASE!$A$2:$D$3955,MATCH(H133,BASE!$D$2:$D$3955,0),3))</f>
        <v xml:space="preserve"> </v>
      </c>
    </row>
    <row r="134" spans="8:9" x14ac:dyDescent="0.25">
      <c r="H134" s="2" t="str">
        <f t="array" aca="1" ref="H134" ca="1">IF(ROWS($2:123)&lt;=COUNTIF(NUMCLUB,$B$8),INDEX(NUMLICENCE,SMALL(IF(NUMCLUB=$B$8,ROW(INDIRECT("1:"&amp;ROWS(NUMCLUB)))),ROWS($2:123))),"")</f>
        <v/>
      </c>
      <c r="I134" s="9" t="str">
        <f ca="1">IF(H134="","",INDEX(BASE!$A$2:$D$3955,MATCH(H134,BASE!$D$2:$D$3955,0),2))&amp;" "&amp;IF(H134="","",INDEX(BASE!$A$2:$D$3955,MATCH(H134,BASE!$D$2:$D$3955,0),3))</f>
        <v xml:space="preserve"> </v>
      </c>
    </row>
    <row r="135" spans="8:9" x14ac:dyDescent="0.25">
      <c r="H135" s="2" t="str">
        <f t="array" aca="1" ref="H135" ca="1">IF(ROWS($2:124)&lt;=COUNTIF(NUMCLUB,$B$8),INDEX(NUMLICENCE,SMALL(IF(NUMCLUB=$B$8,ROW(INDIRECT("1:"&amp;ROWS(NUMCLUB)))),ROWS($2:124))),"")</f>
        <v/>
      </c>
      <c r="I135" s="9" t="str">
        <f ca="1">IF(H135="","",INDEX(BASE!$A$2:$D$3955,MATCH(H135,BASE!$D$2:$D$3955,0),2))&amp;" "&amp;IF(H135="","",INDEX(BASE!$A$2:$D$3955,MATCH(H135,BASE!$D$2:$D$3955,0),3))</f>
        <v xml:space="preserve"> </v>
      </c>
    </row>
    <row r="136" spans="8:9" x14ac:dyDescent="0.25">
      <c r="H136" s="2" t="str">
        <f t="array" aca="1" ref="H136" ca="1">IF(ROWS($2:125)&lt;=COUNTIF(NUMCLUB,$B$8),INDEX(NUMLICENCE,SMALL(IF(NUMCLUB=$B$8,ROW(INDIRECT("1:"&amp;ROWS(NUMCLUB)))),ROWS($2:125))),"")</f>
        <v/>
      </c>
      <c r="I136" s="9" t="str">
        <f ca="1">IF(H136="","",INDEX(BASE!$A$2:$D$3955,MATCH(H136,BASE!$D$2:$D$3955,0),2))&amp;" "&amp;IF(H136="","",INDEX(BASE!$A$2:$D$3955,MATCH(H136,BASE!$D$2:$D$3955,0),3))</f>
        <v xml:space="preserve"> </v>
      </c>
    </row>
    <row r="137" spans="8:9" x14ac:dyDescent="0.25">
      <c r="H137" s="2" t="str">
        <f t="array" aca="1" ref="H137" ca="1">IF(ROWS($2:126)&lt;=COUNTIF(NUMCLUB,$B$8),INDEX(NUMLICENCE,SMALL(IF(NUMCLUB=$B$8,ROW(INDIRECT("1:"&amp;ROWS(NUMCLUB)))),ROWS($2:126))),"")</f>
        <v/>
      </c>
      <c r="I137" s="9" t="str">
        <f ca="1">IF(H137="","",INDEX(BASE!$A$2:$D$3955,MATCH(H137,BASE!$D$2:$D$3955,0),2))&amp;" "&amp;IF(H137="","",INDEX(BASE!$A$2:$D$3955,MATCH(H137,BASE!$D$2:$D$3955,0),3))</f>
        <v xml:space="preserve"> </v>
      </c>
    </row>
    <row r="138" spans="8:9" x14ac:dyDescent="0.25">
      <c r="H138" s="2" t="str">
        <f t="array" aca="1" ref="H138" ca="1">IF(ROWS($2:127)&lt;=COUNTIF(NUMCLUB,$B$8),INDEX(NUMLICENCE,SMALL(IF(NUMCLUB=$B$8,ROW(INDIRECT("1:"&amp;ROWS(NUMCLUB)))),ROWS($2:127))),"")</f>
        <v/>
      </c>
      <c r="I138" s="9" t="str">
        <f ca="1">IF(H138="","",INDEX(BASE!$A$2:$D$3955,MATCH(H138,BASE!$D$2:$D$3955,0),2))&amp;" "&amp;IF(H138="","",INDEX(BASE!$A$2:$D$3955,MATCH(H138,BASE!$D$2:$D$3955,0),3))</f>
        <v xml:space="preserve"> </v>
      </c>
    </row>
    <row r="139" spans="8:9" x14ac:dyDescent="0.25">
      <c r="H139" s="2" t="str">
        <f t="array" aca="1" ref="H139" ca="1">IF(ROWS($2:128)&lt;=COUNTIF(NUMCLUB,$B$8),INDEX(NUMLICENCE,SMALL(IF(NUMCLUB=$B$8,ROW(INDIRECT("1:"&amp;ROWS(NUMCLUB)))),ROWS($2:128))),"")</f>
        <v/>
      </c>
      <c r="I139" s="9" t="str">
        <f ca="1">IF(H139="","",INDEX(BASE!$A$2:$D$3955,MATCH(H139,BASE!$D$2:$D$3955,0),2))&amp;" "&amp;IF(H139="","",INDEX(BASE!$A$2:$D$3955,MATCH(H139,BASE!$D$2:$D$3955,0),3))</f>
        <v xml:space="preserve"> </v>
      </c>
    </row>
    <row r="140" spans="8:9" x14ac:dyDescent="0.25">
      <c r="H140" s="2" t="str">
        <f t="array" aca="1" ref="H140" ca="1">IF(ROWS($2:129)&lt;=COUNTIF(NUMCLUB,$B$8),INDEX(NUMLICENCE,SMALL(IF(NUMCLUB=$B$8,ROW(INDIRECT("1:"&amp;ROWS(NUMCLUB)))),ROWS($2:129))),"")</f>
        <v/>
      </c>
      <c r="I140" s="9" t="str">
        <f ca="1">IF(H140="","",INDEX(BASE!$A$2:$D$3955,MATCH(H140,BASE!$D$2:$D$3955,0),2))&amp;" "&amp;IF(H140="","",INDEX(BASE!$A$2:$D$3955,MATCH(H140,BASE!$D$2:$D$3955,0),3))</f>
        <v xml:space="preserve"> </v>
      </c>
    </row>
    <row r="141" spans="8:9" x14ac:dyDescent="0.25">
      <c r="H141" s="2" t="str">
        <f t="array" aca="1" ref="H141" ca="1">IF(ROWS($2:130)&lt;=COUNTIF(NUMCLUB,$B$8),INDEX(NUMLICENCE,SMALL(IF(NUMCLUB=$B$8,ROW(INDIRECT("1:"&amp;ROWS(NUMCLUB)))),ROWS($2:130))),"")</f>
        <v/>
      </c>
      <c r="I141" s="9" t="str">
        <f ca="1">IF(H141="","",INDEX(BASE!$A$2:$D$3955,MATCH(H141,BASE!$D$2:$D$3955,0),2))&amp;" "&amp;IF(H141="","",INDEX(BASE!$A$2:$D$3955,MATCH(H141,BASE!$D$2:$D$3955,0),3))</f>
        <v xml:space="preserve"> </v>
      </c>
    </row>
    <row r="142" spans="8:9" x14ac:dyDescent="0.25">
      <c r="H142" s="2" t="str">
        <f t="array" aca="1" ref="H142" ca="1">IF(ROWS($2:131)&lt;=COUNTIF(NUMCLUB,$B$8),INDEX(NUMLICENCE,SMALL(IF(NUMCLUB=$B$8,ROW(INDIRECT("1:"&amp;ROWS(NUMCLUB)))),ROWS($2:131))),"")</f>
        <v/>
      </c>
      <c r="I142" s="9" t="str">
        <f ca="1">IF(H142="","",INDEX(BASE!$A$2:$D$3955,MATCH(H142,BASE!$D$2:$D$3955,0),2))&amp;" "&amp;IF(H142="","",INDEX(BASE!$A$2:$D$3955,MATCH(H142,BASE!$D$2:$D$3955,0),3))</f>
        <v xml:space="preserve"> </v>
      </c>
    </row>
    <row r="143" spans="8:9" x14ac:dyDescent="0.25">
      <c r="H143" s="2" t="str">
        <f t="array" aca="1" ref="H143" ca="1">IF(ROWS($2:132)&lt;=COUNTIF(NUMCLUB,$B$8),INDEX(NUMLICENCE,SMALL(IF(NUMCLUB=$B$8,ROW(INDIRECT("1:"&amp;ROWS(NUMCLUB)))),ROWS($2:132))),"")</f>
        <v/>
      </c>
      <c r="I143" s="9" t="str">
        <f ca="1">IF(H143="","",INDEX(BASE!$A$2:$D$3955,MATCH(H143,BASE!$D$2:$D$3955,0),2))&amp;" "&amp;IF(H143="","",INDEX(BASE!$A$2:$D$3955,MATCH(H143,BASE!$D$2:$D$3955,0),3))</f>
        <v xml:space="preserve"> </v>
      </c>
    </row>
    <row r="144" spans="8:9" x14ac:dyDescent="0.25">
      <c r="H144" s="2" t="str">
        <f t="array" aca="1" ref="H144" ca="1">IF(ROWS($2:133)&lt;=COUNTIF(NUMCLUB,$B$8),INDEX(NUMLICENCE,SMALL(IF(NUMCLUB=$B$8,ROW(INDIRECT("1:"&amp;ROWS(NUMCLUB)))),ROWS($2:133))),"")</f>
        <v/>
      </c>
      <c r="I144" s="9" t="str">
        <f ca="1">IF(H144="","",INDEX(BASE!$A$2:$D$3955,MATCH(H144,BASE!$D$2:$D$3955,0),2))&amp;" "&amp;IF(H144="","",INDEX(BASE!$A$2:$D$3955,MATCH(H144,BASE!$D$2:$D$3955,0),3))</f>
        <v xml:space="preserve"> </v>
      </c>
    </row>
    <row r="145" spans="8:9" x14ac:dyDescent="0.25">
      <c r="H145" s="2" t="str">
        <f t="array" aca="1" ref="H145" ca="1">IF(ROWS($2:134)&lt;=COUNTIF(NUMCLUB,$B$8),INDEX(NUMLICENCE,SMALL(IF(NUMCLUB=$B$8,ROW(INDIRECT("1:"&amp;ROWS(NUMCLUB)))),ROWS($2:134))),"")</f>
        <v/>
      </c>
      <c r="I145" s="9" t="str">
        <f ca="1">IF(H145="","",INDEX(BASE!$A$2:$D$3955,MATCH(H145,BASE!$D$2:$D$3955,0),2))&amp;" "&amp;IF(H145="","",INDEX(BASE!$A$2:$D$3955,MATCH(H145,BASE!$D$2:$D$3955,0),3))</f>
        <v xml:space="preserve"> </v>
      </c>
    </row>
    <row r="146" spans="8:9" x14ac:dyDescent="0.25">
      <c r="H146" s="2" t="str">
        <f t="array" aca="1" ref="H146" ca="1">IF(ROWS($2:135)&lt;=COUNTIF(NUMCLUB,$B$8),INDEX(NUMLICENCE,SMALL(IF(NUMCLUB=$B$8,ROW(INDIRECT("1:"&amp;ROWS(NUMCLUB)))),ROWS($2:135))),"")</f>
        <v/>
      </c>
      <c r="I146" s="9" t="str">
        <f ca="1">IF(H146="","",INDEX(BASE!$A$2:$D$3955,MATCH(H146,BASE!$D$2:$D$3955,0),2))&amp;" "&amp;IF(H146="","",INDEX(BASE!$A$2:$D$3955,MATCH(H146,BASE!$D$2:$D$3955,0),3))</f>
        <v xml:space="preserve"> </v>
      </c>
    </row>
    <row r="147" spans="8:9" x14ac:dyDescent="0.25">
      <c r="H147" s="2" t="str">
        <f t="array" aca="1" ref="H147" ca="1">IF(ROWS($2:136)&lt;=COUNTIF(NUMCLUB,$B$8),INDEX(NUMLICENCE,SMALL(IF(NUMCLUB=$B$8,ROW(INDIRECT("1:"&amp;ROWS(NUMCLUB)))),ROWS($2:136))),"")</f>
        <v/>
      </c>
      <c r="I147" s="9" t="str">
        <f ca="1">IF(H147="","",INDEX(BASE!$A$2:$D$3955,MATCH(H147,BASE!$D$2:$D$3955,0),2))&amp;" "&amp;IF(H147="","",INDEX(BASE!$A$2:$D$3955,MATCH(H147,BASE!$D$2:$D$3955,0),3))</f>
        <v xml:space="preserve"> </v>
      </c>
    </row>
    <row r="148" spans="8:9" x14ac:dyDescent="0.25">
      <c r="H148" s="2" t="str">
        <f t="array" aca="1" ref="H148" ca="1">IF(ROWS($2:137)&lt;=COUNTIF(NUMCLUB,$B$8),INDEX(NUMLICENCE,SMALL(IF(NUMCLUB=$B$8,ROW(INDIRECT("1:"&amp;ROWS(NUMCLUB)))),ROWS($2:137))),"")</f>
        <v/>
      </c>
      <c r="I148" s="9" t="str">
        <f ca="1">IF(H148="","",INDEX(BASE!$A$2:$D$3955,MATCH(H148,BASE!$D$2:$D$3955,0),2))&amp;" "&amp;IF(H148="","",INDEX(BASE!$A$2:$D$3955,MATCH(H148,BASE!$D$2:$D$3955,0),3))</f>
        <v xml:space="preserve"> </v>
      </c>
    </row>
    <row r="149" spans="8:9" x14ac:dyDescent="0.25">
      <c r="H149" s="2" t="str">
        <f t="array" aca="1" ref="H149" ca="1">IF(ROWS($2:138)&lt;=COUNTIF(NUMCLUB,$B$8),INDEX(NUMLICENCE,SMALL(IF(NUMCLUB=$B$8,ROW(INDIRECT("1:"&amp;ROWS(NUMCLUB)))),ROWS($2:138))),"")</f>
        <v/>
      </c>
      <c r="I149" s="9" t="str">
        <f ca="1">IF(H149="","",INDEX(BASE!$A$2:$D$3955,MATCH(H149,BASE!$D$2:$D$3955,0),2))&amp;" "&amp;IF(H149="","",INDEX(BASE!$A$2:$D$3955,MATCH(H149,BASE!$D$2:$D$3955,0),3))</f>
        <v xml:space="preserve"> </v>
      </c>
    </row>
    <row r="150" spans="8:9" x14ac:dyDescent="0.25">
      <c r="H150" s="2" t="str">
        <f t="array" aca="1" ref="H150" ca="1">IF(ROWS($2:139)&lt;=COUNTIF(NUMCLUB,$B$8),INDEX(NUMLICENCE,SMALL(IF(NUMCLUB=$B$8,ROW(INDIRECT("1:"&amp;ROWS(NUMCLUB)))),ROWS($2:139))),"")</f>
        <v/>
      </c>
      <c r="I150" s="9" t="str">
        <f ca="1">IF(H150="","",INDEX(BASE!$A$2:$D$3955,MATCH(H150,BASE!$D$2:$D$3955,0),2))&amp;" "&amp;IF(H150="","",INDEX(BASE!$A$2:$D$3955,MATCH(H150,BASE!$D$2:$D$3955,0),3))</f>
        <v xml:space="preserve"> </v>
      </c>
    </row>
    <row r="151" spans="8:9" x14ac:dyDescent="0.25">
      <c r="H151" s="2" t="str">
        <f t="array" aca="1" ref="H151" ca="1">IF(ROWS($2:140)&lt;=COUNTIF(NUMCLUB,$B$8),INDEX(NUMLICENCE,SMALL(IF(NUMCLUB=$B$8,ROW(INDIRECT("1:"&amp;ROWS(NUMCLUB)))),ROWS($2:140))),"")</f>
        <v/>
      </c>
      <c r="I151" s="9" t="str">
        <f ca="1">IF(H151="","",INDEX(BASE!$A$2:$D$3955,MATCH(H151,BASE!$D$2:$D$3955,0),2))&amp;" "&amp;IF(H151="","",INDEX(BASE!$A$2:$D$3955,MATCH(H151,BASE!$D$2:$D$3955,0),3))</f>
        <v xml:space="preserve"> </v>
      </c>
    </row>
    <row r="152" spans="8:9" x14ac:dyDescent="0.25">
      <c r="H152" s="2" t="str">
        <f t="array" aca="1" ref="H152" ca="1">IF(ROWS($2:141)&lt;=COUNTIF(NUMCLUB,$B$8),INDEX(NUMLICENCE,SMALL(IF(NUMCLUB=$B$8,ROW(INDIRECT("1:"&amp;ROWS(NUMCLUB)))),ROWS($2:141))),"")</f>
        <v/>
      </c>
      <c r="I152" s="9" t="str">
        <f ca="1">IF(H152="","",INDEX(BASE!$A$2:$D$3955,MATCH(H152,BASE!$D$2:$D$3955,0),2))&amp;" "&amp;IF(H152="","",INDEX(BASE!$A$2:$D$3955,MATCH(H152,BASE!$D$2:$D$3955,0),3))</f>
        <v xml:space="preserve"> </v>
      </c>
    </row>
    <row r="153" spans="8:9" x14ac:dyDescent="0.25">
      <c r="H153" s="2" t="str">
        <f t="array" aca="1" ref="H153" ca="1">IF(ROWS($2:142)&lt;=COUNTIF(NUMCLUB,$B$8),INDEX(NUMLICENCE,SMALL(IF(NUMCLUB=$B$8,ROW(INDIRECT("1:"&amp;ROWS(NUMCLUB)))),ROWS($2:142))),"")</f>
        <v/>
      </c>
      <c r="I153" s="9" t="str">
        <f ca="1">IF(H153="","",INDEX(BASE!$A$2:$D$3955,MATCH(H153,BASE!$D$2:$D$3955,0),2))&amp;" "&amp;IF(H153="","",INDEX(BASE!$A$2:$D$3955,MATCH(H153,BASE!$D$2:$D$3955,0),3))</f>
        <v xml:space="preserve"> </v>
      </c>
    </row>
    <row r="154" spans="8:9" x14ac:dyDescent="0.25">
      <c r="H154" s="2" t="str">
        <f t="array" aca="1" ref="H154" ca="1">IF(ROWS($2:143)&lt;=COUNTIF(NUMCLUB,$B$8),INDEX(NUMLICENCE,SMALL(IF(NUMCLUB=$B$8,ROW(INDIRECT("1:"&amp;ROWS(NUMCLUB)))),ROWS($2:143))),"")</f>
        <v/>
      </c>
      <c r="I154" s="9" t="str">
        <f ca="1">IF(H154="","",INDEX(BASE!$A$2:$D$3955,MATCH(H154,BASE!$D$2:$D$3955,0),2))&amp;" "&amp;IF(H154="","",INDEX(BASE!$A$2:$D$3955,MATCH(H154,BASE!$D$2:$D$3955,0),3))</f>
        <v xml:space="preserve"> </v>
      </c>
    </row>
    <row r="155" spans="8:9" x14ac:dyDescent="0.25">
      <c r="H155" s="2" t="str">
        <f t="array" aca="1" ref="H155" ca="1">IF(ROWS($2:144)&lt;=COUNTIF(NUMCLUB,$B$8),INDEX(NUMLICENCE,SMALL(IF(NUMCLUB=$B$8,ROW(INDIRECT("1:"&amp;ROWS(NUMCLUB)))),ROWS($2:144))),"")</f>
        <v/>
      </c>
      <c r="I155" s="9" t="str">
        <f ca="1">IF(H155="","",INDEX(BASE!$A$2:$D$3955,MATCH(H155,BASE!$D$2:$D$3955,0),2))&amp;" "&amp;IF(H155="","",INDEX(BASE!$A$2:$D$3955,MATCH(H155,BASE!$D$2:$D$3955,0),3))</f>
        <v xml:space="preserve"> </v>
      </c>
    </row>
    <row r="156" spans="8:9" x14ac:dyDescent="0.25">
      <c r="H156" s="2" t="str">
        <f t="array" aca="1" ref="H156" ca="1">IF(ROWS($2:145)&lt;=COUNTIF(NUMCLUB,$B$8),INDEX(NUMLICENCE,SMALL(IF(NUMCLUB=$B$8,ROW(INDIRECT("1:"&amp;ROWS(NUMCLUB)))),ROWS($2:145))),"")</f>
        <v/>
      </c>
      <c r="I156" s="9" t="str">
        <f ca="1">IF(H156="","",INDEX(BASE!$A$2:$D$3955,MATCH(H156,BASE!$D$2:$D$3955,0),2))&amp;" "&amp;IF(H156="","",INDEX(BASE!$A$2:$D$3955,MATCH(H156,BASE!$D$2:$D$3955,0),3))</f>
        <v xml:space="preserve"> </v>
      </c>
    </row>
    <row r="157" spans="8:9" x14ac:dyDescent="0.25">
      <c r="H157" s="2" t="str">
        <f t="array" aca="1" ref="H157" ca="1">IF(ROWS($2:146)&lt;=COUNTIF(NUMCLUB,$B$8),INDEX(NUMLICENCE,SMALL(IF(NUMCLUB=$B$8,ROW(INDIRECT("1:"&amp;ROWS(NUMCLUB)))),ROWS($2:146))),"")</f>
        <v/>
      </c>
      <c r="I157" s="9" t="str">
        <f ca="1">IF(H157="","",INDEX(BASE!$A$2:$D$3955,MATCH(H157,BASE!$D$2:$D$3955,0),2))&amp;" "&amp;IF(H157="","",INDEX(BASE!$A$2:$D$3955,MATCH(H157,BASE!$D$2:$D$3955,0),3))</f>
        <v xml:space="preserve"> </v>
      </c>
    </row>
    <row r="158" spans="8:9" x14ac:dyDescent="0.25">
      <c r="H158" s="2" t="str">
        <f t="array" aca="1" ref="H158" ca="1">IF(ROWS($2:147)&lt;=COUNTIF(NUMCLUB,$B$8),INDEX(NUMLICENCE,SMALL(IF(NUMCLUB=$B$8,ROW(INDIRECT("1:"&amp;ROWS(NUMCLUB)))),ROWS($2:147))),"")</f>
        <v/>
      </c>
      <c r="I158" s="9" t="str">
        <f ca="1">IF(H158="","",INDEX(BASE!$A$2:$D$3955,MATCH(H158,BASE!$D$2:$D$3955,0),2))&amp;" "&amp;IF(H158="","",INDEX(BASE!$A$2:$D$3955,MATCH(H158,BASE!$D$2:$D$3955,0),3))</f>
        <v xml:space="preserve"> </v>
      </c>
    </row>
    <row r="159" spans="8:9" x14ac:dyDescent="0.25">
      <c r="H159" s="2" t="str">
        <f t="array" aca="1" ref="H159" ca="1">IF(ROWS($2:148)&lt;=COUNTIF(NUMCLUB,$B$8),INDEX(NUMLICENCE,SMALL(IF(NUMCLUB=$B$8,ROW(INDIRECT("1:"&amp;ROWS(NUMCLUB)))),ROWS($2:148))),"")</f>
        <v/>
      </c>
      <c r="I159" s="9" t="str">
        <f ca="1">IF(H159="","",INDEX(BASE!$A$2:$D$3955,MATCH(H159,BASE!$D$2:$D$3955,0),2))&amp;" "&amp;IF(H159="","",INDEX(BASE!$A$2:$D$3955,MATCH(H159,BASE!$D$2:$D$3955,0),3))</f>
        <v xml:space="preserve"> </v>
      </c>
    </row>
    <row r="160" spans="8:9" x14ac:dyDescent="0.25">
      <c r="H160" s="2" t="str">
        <f t="array" aca="1" ref="H160" ca="1">IF(ROWS($2:149)&lt;=COUNTIF(NUMCLUB,$B$8),INDEX(NUMLICENCE,SMALL(IF(NUMCLUB=$B$8,ROW(INDIRECT("1:"&amp;ROWS(NUMCLUB)))),ROWS($2:149))),"")</f>
        <v/>
      </c>
      <c r="I160" s="9" t="str">
        <f ca="1">IF(H160="","",INDEX(BASE!$A$2:$D$3955,MATCH(H160,BASE!$D$2:$D$3955,0),2))&amp;" "&amp;IF(H160="","",INDEX(BASE!$A$2:$D$3955,MATCH(H160,BASE!$D$2:$D$3955,0),3))</f>
        <v xml:space="preserve"> </v>
      </c>
    </row>
    <row r="161" spans="8:9" x14ac:dyDescent="0.25">
      <c r="H161" s="2" t="str">
        <f t="array" aca="1" ref="H161" ca="1">IF(ROWS($2:150)&lt;=COUNTIF(NUMCLUB,$B$8),INDEX(NUMLICENCE,SMALL(IF(NUMCLUB=$B$8,ROW(INDIRECT("1:"&amp;ROWS(NUMCLUB)))),ROWS($2:150))),"")</f>
        <v/>
      </c>
      <c r="I161" s="9" t="str">
        <f ca="1">IF(H161="","",INDEX(BASE!$A$2:$D$3955,MATCH(H161,BASE!$D$2:$D$3955,0),2))&amp;" "&amp;IF(H161="","",INDEX(BASE!$A$2:$D$3955,MATCH(H161,BASE!$D$2:$D$3955,0),3))</f>
        <v xml:space="preserve"> </v>
      </c>
    </row>
    <row r="162" spans="8:9" x14ac:dyDescent="0.25">
      <c r="H162" s="2" t="str">
        <f t="array" aca="1" ref="H162" ca="1">IF(ROWS($2:151)&lt;=COUNTIF(NUMCLUB,$B$8),INDEX(NUMLICENCE,SMALL(IF(NUMCLUB=$B$8,ROW(INDIRECT("1:"&amp;ROWS(NUMCLUB)))),ROWS($2:151))),"")</f>
        <v/>
      </c>
      <c r="I162" s="9" t="str">
        <f ca="1">IF(H162="","",INDEX(BASE!$A$2:$D$3955,MATCH(H162,BASE!$D$2:$D$3955,0),2))&amp;" "&amp;IF(H162="","",INDEX(BASE!$A$2:$D$3955,MATCH(H162,BASE!$D$2:$D$3955,0),3))</f>
        <v xml:space="preserve"> </v>
      </c>
    </row>
    <row r="163" spans="8:9" x14ac:dyDescent="0.25">
      <c r="H163" s="2" t="str">
        <f t="array" aca="1" ref="H163" ca="1">IF(ROWS($2:152)&lt;=COUNTIF(NUMCLUB,$B$8),INDEX(NUMLICENCE,SMALL(IF(NUMCLUB=$B$8,ROW(INDIRECT("1:"&amp;ROWS(NUMCLUB)))),ROWS($2:152))),"")</f>
        <v/>
      </c>
      <c r="I163" s="9" t="str">
        <f ca="1">IF(H163="","",INDEX(BASE!$A$2:$D$3955,MATCH(H163,BASE!$D$2:$D$3955,0),2))&amp;" "&amp;IF(H163="","",INDEX(BASE!$A$2:$D$3955,MATCH(H163,BASE!$D$2:$D$3955,0),3))</f>
        <v xml:space="preserve"> </v>
      </c>
    </row>
    <row r="164" spans="8:9" x14ac:dyDescent="0.25">
      <c r="H164" s="2" t="str">
        <f t="array" aca="1" ref="H164" ca="1">IF(ROWS($2:153)&lt;=COUNTIF(NUMCLUB,$B$8),INDEX(NUMLICENCE,SMALL(IF(NUMCLUB=$B$8,ROW(INDIRECT("1:"&amp;ROWS(NUMCLUB)))),ROWS($2:153))),"")</f>
        <v/>
      </c>
      <c r="I164" s="9" t="str">
        <f ca="1">IF(H164="","",INDEX(BASE!$A$2:$D$3955,MATCH(H164,BASE!$D$2:$D$3955,0),2))&amp;" "&amp;IF(H164="","",INDEX(BASE!$A$2:$D$3955,MATCH(H164,BASE!$D$2:$D$3955,0),3))</f>
        <v xml:space="preserve"> </v>
      </c>
    </row>
    <row r="165" spans="8:9" x14ac:dyDescent="0.25">
      <c r="H165" s="2" t="str">
        <f t="array" aca="1" ref="H165" ca="1">IF(ROWS($2:154)&lt;=COUNTIF(NUMCLUB,$B$8),INDEX(NUMLICENCE,SMALL(IF(NUMCLUB=$B$8,ROW(INDIRECT("1:"&amp;ROWS(NUMCLUB)))),ROWS($2:154))),"")</f>
        <v/>
      </c>
      <c r="I165" s="9" t="str">
        <f ca="1">IF(H165="","",INDEX(BASE!$A$2:$D$3955,MATCH(H165,BASE!$D$2:$D$3955,0),2))&amp;" "&amp;IF(H165="","",INDEX(BASE!$A$2:$D$3955,MATCH(H165,BASE!$D$2:$D$3955,0),3))</f>
        <v xml:space="preserve"> </v>
      </c>
    </row>
    <row r="166" spans="8:9" x14ac:dyDescent="0.25">
      <c r="H166" s="2" t="str">
        <f t="array" aca="1" ref="H166" ca="1">IF(ROWS($2:155)&lt;=COUNTIF(NUMCLUB,$B$8),INDEX(NUMLICENCE,SMALL(IF(NUMCLUB=$B$8,ROW(INDIRECT("1:"&amp;ROWS(NUMCLUB)))),ROWS($2:155))),"")</f>
        <v/>
      </c>
      <c r="I166" s="9" t="str">
        <f ca="1">IF(H166="","",INDEX(BASE!$A$2:$D$3955,MATCH(H166,BASE!$D$2:$D$3955,0),2))&amp;" "&amp;IF(H166="","",INDEX(BASE!$A$2:$D$3955,MATCH(H166,BASE!$D$2:$D$3955,0),3))</f>
        <v xml:space="preserve"> </v>
      </c>
    </row>
    <row r="167" spans="8:9" x14ac:dyDescent="0.25">
      <c r="H167" s="2" t="str">
        <f t="array" aca="1" ref="H167" ca="1">IF(ROWS($2:156)&lt;=COUNTIF(NUMCLUB,$B$8),INDEX(NUMLICENCE,SMALL(IF(NUMCLUB=$B$8,ROW(INDIRECT("1:"&amp;ROWS(NUMCLUB)))),ROWS($2:156))),"")</f>
        <v/>
      </c>
      <c r="I167" s="9" t="str">
        <f ca="1">IF(H167="","",INDEX(BASE!$A$2:$D$3955,MATCH(H167,BASE!$D$2:$D$3955,0),2))&amp;" "&amp;IF(H167="","",INDEX(BASE!$A$2:$D$3955,MATCH(H167,BASE!$D$2:$D$3955,0),3))</f>
        <v xml:space="preserve"> </v>
      </c>
    </row>
    <row r="168" spans="8:9" x14ac:dyDescent="0.25">
      <c r="H168" s="2" t="str">
        <f t="array" aca="1" ref="H168" ca="1">IF(ROWS($2:157)&lt;=COUNTIF(NUMCLUB,$B$8),INDEX(NUMLICENCE,SMALL(IF(NUMCLUB=$B$8,ROW(INDIRECT("1:"&amp;ROWS(NUMCLUB)))),ROWS($2:157))),"")</f>
        <v/>
      </c>
      <c r="I168" s="9" t="str">
        <f ca="1">IF(H168="","",INDEX(BASE!$A$2:$D$3955,MATCH(H168,BASE!$D$2:$D$3955,0),2))&amp;" "&amp;IF(H168="","",INDEX(BASE!$A$2:$D$3955,MATCH(H168,BASE!$D$2:$D$3955,0),3))</f>
        <v xml:space="preserve"> </v>
      </c>
    </row>
    <row r="169" spans="8:9" x14ac:dyDescent="0.25">
      <c r="H169" s="2" t="str">
        <f t="array" aca="1" ref="H169" ca="1">IF(ROWS($2:158)&lt;=COUNTIF(NUMCLUB,$B$8),INDEX(NUMLICENCE,SMALL(IF(NUMCLUB=$B$8,ROW(INDIRECT("1:"&amp;ROWS(NUMCLUB)))),ROWS($2:158))),"")</f>
        <v/>
      </c>
    </row>
    <row r="170" spans="8:9" x14ac:dyDescent="0.25">
      <c r="H170" s="2" t="str">
        <f t="array" aca="1" ref="H170" ca="1">IF(ROWS($2:159)&lt;=COUNTIF(NUMCLUB,$B$8),INDEX(NUMLICENCE,SMALL(IF(NUMCLUB=$B$8,ROW(INDIRECT("1:"&amp;ROWS(NUMCLUB)))),ROWS($2:159))),"")</f>
        <v/>
      </c>
    </row>
    <row r="171" spans="8:9" x14ac:dyDescent="0.25">
      <c r="H171" s="2" t="str">
        <f t="array" aca="1" ref="H171" ca="1">IF(ROWS($2:160)&lt;=COUNTIF(NUMCLUB,$B$8),INDEX(NUMLICENCE,SMALL(IF(NUMCLUB=$B$8,ROW(INDIRECT("1:"&amp;ROWS(NUMCLUB)))),ROWS($2:160))),"")</f>
        <v/>
      </c>
    </row>
    <row r="172" spans="8:9" x14ac:dyDescent="0.25">
      <c r="H172" s="2" t="str">
        <f t="array" aca="1" ref="H172" ca="1">IF(ROWS($2:161)&lt;=COUNTIF(NUMCLUB,$B$8),INDEX(NUMLICENCE,SMALL(IF(NUMCLUB=$B$8,ROW(INDIRECT("1:"&amp;ROWS(NUMCLUB)))),ROWS($2:161))),"")</f>
        <v/>
      </c>
    </row>
    <row r="173" spans="8:9" x14ac:dyDescent="0.25">
      <c r="H173" s="2" t="str">
        <f t="array" aca="1" ref="H173" ca="1">IF(ROWS($2:162)&lt;=COUNTIF(NUMCLUB,$B$8),INDEX(NUMLICENCE,SMALL(IF(NUMCLUB=$B$8,ROW(INDIRECT("1:"&amp;ROWS(NUMCLUB)))),ROWS($2:162))),"")</f>
        <v/>
      </c>
    </row>
    <row r="174" spans="8:9" x14ac:dyDescent="0.25">
      <c r="H174" s="2" t="str">
        <f t="array" aca="1" ref="H174" ca="1">IF(ROWS($2:163)&lt;=COUNTIF(NUMCLUB,$B$8),INDEX(NUMLICENCE,SMALL(IF(NUMCLUB=$B$8,ROW(INDIRECT("1:"&amp;ROWS(NUMCLUB)))),ROWS($2:163))),"")</f>
        <v/>
      </c>
    </row>
    <row r="175" spans="8:9" x14ac:dyDescent="0.25">
      <c r="H175" s="2" t="str">
        <f t="array" aca="1" ref="H175" ca="1">IF(ROWS($2:164)&lt;=COUNTIF(NUMCLUB,$B$8),INDEX(NUMLICENCE,SMALL(IF(NUMCLUB=$B$8,ROW(INDIRECT("1:"&amp;ROWS(NUMCLUB)))),ROWS($2:164))),"")</f>
        <v/>
      </c>
    </row>
    <row r="176" spans="8:9" x14ac:dyDescent="0.25">
      <c r="H176" s="2" t="str">
        <f t="array" aca="1" ref="H176" ca="1">IF(ROWS($2:165)&lt;=COUNTIF(NUMCLUB,$B$8),INDEX(NUMLICENCE,SMALL(IF(NUMCLUB=$B$8,ROW(INDIRECT("1:"&amp;ROWS(NUMCLUB)))),ROWS($2:165))),"")</f>
        <v/>
      </c>
    </row>
    <row r="177" spans="8:8" x14ac:dyDescent="0.25">
      <c r="H177" s="2" t="str">
        <f t="array" aca="1" ref="H177" ca="1">IF(ROWS($2:166)&lt;=COUNTIF(NUMCLUB,$B$8),INDEX(NUMLICENCE,SMALL(IF(NUMCLUB=$B$8,ROW(INDIRECT("1:"&amp;ROWS(NUMCLUB)))),ROWS($2:166))),"")</f>
        <v/>
      </c>
    </row>
    <row r="178" spans="8:8" x14ac:dyDescent="0.25">
      <c r="H178" s="2" t="str">
        <f t="array" aca="1" ref="H178" ca="1">IF(ROWS($2:167)&lt;=COUNTIF(NUMCLUB,$B$8),INDEX(NUMLICENCE,SMALL(IF(NUMCLUB=$B$8,ROW(INDIRECT("1:"&amp;ROWS(NUMCLUB)))),ROWS($2:167))),"")</f>
        <v/>
      </c>
    </row>
    <row r="179" spans="8:8" x14ac:dyDescent="0.25">
      <c r="H179" s="2" t="str">
        <f t="array" aca="1" ref="H179" ca="1">IF(ROWS($2:168)&lt;=COUNTIF(NUMCLUB,$B$8),INDEX(NUMLICENCE,SMALL(IF(NUMCLUB=$B$8,ROW(INDIRECT("1:"&amp;ROWS(NUMCLUB)))),ROWS($2:168))),"")</f>
        <v/>
      </c>
    </row>
  </sheetData>
  <sheetProtection algorithmName="SHA-512" hashValue="tFfbJZBenB+ZpHshvjkH44bZL8LvtGQI7N2qe9arTpJhDMJtScMj3KkvqFLV7eUwykUjiz5NpbIg0BBlppTT0w==" saltValue="2vmnjcTwRszRlclygMfsPw==" spinCount="100000" sheet="1" selectLockedCells="1"/>
  <mergeCells count="10">
    <mergeCell ref="H10:I10"/>
    <mergeCell ref="H7:I7"/>
    <mergeCell ref="A58:B58"/>
    <mergeCell ref="A1:E1"/>
    <mergeCell ref="A3:E3"/>
    <mergeCell ref="A5:E5"/>
    <mergeCell ref="D8:E8"/>
    <mergeCell ref="A44:C44"/>
    <mergeCell ref="A6:E6"/>
    <mergeCell ref="A10:E10"/>
  </mergeCells>
  <conditionalFormatting sqref="A13:A42">
    <cfRule type="containsBlanks" dxfId="3" priority="4">
      <formula>LEN(TRIM(A13))=0</formula>
    </cfRule>
  </conditionalFormatting>
  <conditionalFormatting sqref="B8">
    <cfRule type="containsBlanks" dxfId="2" priority="9">
      <formula>LEN(TRIM(B8))=0</formula>
    </cfRule>
  </conditionalFormatting>
  <conditionalFormatting sqref="H13:H182">
    <cfRule type="cellIs" dxfId="1" priority="7" operator="notEqual">
      <formula>""</formula>
    </cfRule>
  </conditionalFormatting>
  <conditionalFormatting sqref="I13:I168">
    <cfRule type="notContainsBlanks" dxfId="0" priority="5">
      <formula>LEN(TRIM(I13))&gt;0</formula>
    </cfRule>
  </conditionalFormatting>
  <printOptions horizontalCentered="1"/>
  <pageMargins left="0.39370078740157483" right="0.39370078740157483" top="0.59055118110236227" bottom="0.59055118110236227" header="0.31496062992125984" footer="0"/>
  <pageSetup paperSize="9" scale="87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391"/>
  <sheetViews>
    <sheetView workbookViewId="0">
      <selection activeCell="B2" sqref="B2"/>
    </sheetView>
  </sheetViews>
  <sheetFormatPr baseColWidth="10" defaultRowHeight="15" x14ac:dyDescent="0.25"/>
  <sheetData>
    <row r="1" spans="1:41" x14ac:dyDescent="0.25">
      <c r="A1" t="s">
        <v>120</v>
      </c>
      <c r="B1" t="s">
        <v>0</v>
      </c>
      <c r="C1" t="s">
        <v>1</v>
      </c>
      <c r="D1" t="s">
        <v>50</v>
      </c>
      <c r="E1" t="s">
        <v>121</v>
      </c>
      <c r="F1" t="s">
        <v>122</v>
      </c>
      <c r="G1" t="s">
        <v>2</v>
      </c>
      <c r="H1" t="s">
        <v>3</v>
      </c>
      <c r="I1" t="s">
        <v>4</v>
      </c>
      <c r="J1" t="s">
        <v>123</v>
      </c>
      <c r="K1" t="s">
        <v>5</v>
      </c>
      <c r="L1" t="s">
        <v>6</v>
      </c>
      <c r="M1" t="s">
        <v>7</v>
      </c>
      <c r="N1" t="s">
        <v>124</v>
      </c>
      <c r="O1" t="s">
        <v>8</v>
      </c>
      <c r="P1" t="s">
        <v>776</v>
      </c>
      <c r="Q1" t="s">
        <v>125</v>
      </c>
      <c r="R1" t="s">
        <v>9</v>
      </c>
      <c r="S1" t="s">
        <v>10</v>
      </c>
      <c r="T1" t="s">
        <v>11</v>
      </c>
      <c r="U1" t="s">
        <v>12</v>
      </c>
      <c r="V1" t="s">
        <v>13</v>
      </c>
      <c r="W1" t="s">
        <v>126</v>
      </c>
      <c r="X1" t="s">
        <v>127</v>
      </c>
      <c r="Y1" t="s">
        <v>128</v>
      </c>
      <c r="Z1" t="s">
        <v>14</v>
      </c>
      <c r="AA1" t="s">
        <v>15</v>
      </c>
      <c r="AB1" t="s">
        <v>16</v>
      </c>
      <c r="AC1" t="s">
        <v>17</v>
      </c>
      <c r="AD1" t="s">
        <v>18</v>
      </c>
      <c r="AE1" t="s">
        <v>19</v>
      </c>
      <c r="AF1" t="s">
        <v>129</v>
      </c>
      <c r="AG1" t="s">
        <v>130</v>
      </c>
      <c r="AH1" t="s">
        <v>131</v>
      </c>
      <c r="AI1" t="s">
        <v>131</v>
      </c>
      <c r="AJ1" t="s">
        <v>20</v>
      </c>
      <c r="AK1" t="s">
        <v>21</v>
      </c>
      <c r="AL1" t="s">
        <v>132</v>
      </c>
      <c r="AM1" t="s">
        <v>133</v>
      </c>
      <c r="AN1" t="s">
        <v>134</v>
      </c>
    </row>
    <row r="2" spans="1:41" x14ac:dyDescent="0.25">
      <c r="A2">
        <v>1682867</v>
      </c>
      <c r="B2" t="s">
        <v>662</v>
      </c>
      <c r="C2" t="s">
        <v>663</v>
      </c>
      <c r="D2">
        <v>4541272</v>
      </c>
      <c r="E2" t="s">
        <v>23</v>
      </c>
      <c r="F2" t="s">
        <v>23</v>
      </c>
      <c r="H2" s="1">
        <v>42885</v>
      </c>
      <c r="I2" t="s">
        <v>23</v>
      </c>
      <c r="J2">
        <v>-9</v>
      </c>
      <c r="K2" t="s">
        <v>24</v>
      </c>
      <c r="M2" t="s">
        <v>25</v>
      </c>
      <c r="N2">
        <v>4450757</v>
      </c>
      <c r="O2" t="s">
        <v>27</v>
      </c>
      <c r="P2" s="1">
        <v>45915</v>
      </c>
      <c r="Q2" t="s">
        <v>77</v>
      </c>
      <c r="R2" s="1">
        <v>45733</v>
      </c>
      <c r="T2" t="s">
        <v>137</v>
      </c>
      <c r="U2">
        <v>500</v>
      </c>
      <c r="X2">
        <v>5</v>
      </c>
      <c r="Y2" t="s">
        <v>75</v>
      </c>
      <c r="AC2" t="s">
        <v>136</v>
      </c>
      <c r="AD2" t="s">
        <v>192</v>
      </c>
      <c r="AE2">
        <v>45650</v>
      </c>
      <c r="AF2" t="s">
        <v>664</v>
      </c>
      <c r="AJ2">
        <v>648211998</v>
      </c>
      <c r="AK2" t="s">
        <v>665</v>
      </c>
      <c r="AL2">
        <v>0</v>
      </c>
      <c r="AM2">
        <v>0</v>
      </c>
      <c r="AO2" s="1">
        <v>45915</v>
      </c>
    </row>
    <row r="3" spans="1:41" x14ac:dyDescent="0.25">
      <c r="A3">
        <v>1542380</v>
      </c>
      <c r="B3" t="s">
        <v>777</v>
      </c>
      <c r="C3" t="s">
        <v>778</v>
      </c>
      <c r="D3">
        <v>4538448</v>
      </c>
      <c r="E3" t="s">
        <v>22</v>
      </c>
      <c r="H3" s="1">
        <v>42467</v>
      </c>
      <c r="I3" t="s">
        <v>31</v>
      </c>
      <c r="J3">
        <v>-10</v>
      </c>
      <c r="K3" t="s">
        <v>24</v>
      </c>
      <c r="M3" t="s">
        <v>25</v>
      </c>
      <c r="N3">
        <v>4450026</v>
      </c>
      <c r="O3" t="s">
        <v>72</v>
      </c>
      <c r="P3" s="1">
        <v>45934</v>
      </c>
      <c r="Q3" t="s">
        <v>77</v>
      </c>
      <c r="R3" s="1">
        <v>45228</v>
      </c>
      <c r="T3" t="s">
        <v>137</v>
      </c>
      <c r="U3">
        <v>500</v>
      </c>
      <c r="X3">
        <v>5</v>
      </c>
      <c r="Y3" t="s">
        <v>75</v>
      </c>
      <c r="AC3" t="s">
        <v>136</v>
      </c>
      <c r="AD3" t="s">
        <v>81</v>
      </c>
      <c r="AE3">
        <v>45100</v>
      </c>
      <c r="AF3" t="s">
        <v>231</v>
      </c>
      <c r="AK3" t="s">
        <v>144</v>
      </c>
      <c r="AL3">
        <v>0</v>
      </c>
      <c r="AM3">
        <v>0</v>
      </c>
      <c r="AO3" s="1">
        <v>45903</v>
      </c>
    </row>
    <row r="4" spans="1:41" x14ac:dyDescent="0.25">
      <c r="A4">
        <v>1731252</v>
      </c>
      <c r="B4" t="s">
        <v>779</v>
      </c>
      <c r="C4" t="s">
        <v>780</v>
      </c>
      <c r="D4">
        <v>4542033</v>
      </c>
      <c r="E4" t="s">
        <v>23</v>
      </c>
      <c r="H4" s="1">
        <v>42064</v>
      </c>
      <c r="I4" t="s">
        <v>190</v>
      </c>
      <c r="J4">
        <v>-11</v>
      </c>
      <c r="K4" t="s">
        <v>28</v>
      </c>
      <c r="M4" t="s">
        <v>25</v>
      </c>
      <c r="N4">
        <v>4450571</v>
      </c>
      <c r="O4" t="s">
        <v>73</v>
      </c>
      <c r="P4" s="1">
        <v>45930</v>
      </c>
      <c r="Q4" t="s">
        <v>77</v>
      </c>
      <c r="R4" s="1">
        <v>45930</v>
      </c>
      <c r="T4" t="s">
        <v>137</v>
      </c>
      <c r="U4">
        <v>500</v>
      </c>
      <c r="X4">
        <v>5</v>
      </c>
      <c r="Y4" t="s">
        <v>75</v>
      </c>
      <c r="AC4" t="s">
        <v>136</v>
      </c>
      <c r="AD4" t="s">
        <v>82</v>
      </c>
      <c r="AE4">
        <v>45140</v>
      </c>
      <c r="AF4" t="s">
        <v>781</v>
      </c>
      <c r="AJ4" t="s">
        <v>782</v>
      </c>
      <c r="AK4" t="s">
        <v>783</v>
      </c>
      <c r="AL4">
        <v>0</v>
      </c>
      <c r="AM4">
        <v>0</v>
      </c>
      <c r="AO4" s="1">
        <v>45930</v>
      </c>
    </row>
    <row r="5" spans="1:41" x14ac:dyDescent="0.25">
      <c r="A5">
        <v>1720440</v>
      </c>
      <c r="B5" t="s">
        <v>784</v>
      </c>
      <c r="C5" t="s">
        <v>785</v>
      </c>
      <c r="D5">
        <v>4541873</v>
      </c>
      <c r="E5" t="s">
        <v>23</v>
      </c>
      <c r="H5" s="1">
        <v>42957</v>
      </c>
      <c r="I5" t="s">
        <v>23</v>
      </c>
      <c r="J5">
        <v>-9</v>
      </c>
      <c r="K5" t="s">
        <v>24</v>
      </c>
      <c r="M5" t="s">
        <v>25</v>
      </c>
      <c r="N5">
        <v>4450026</v>
      </c>
      <c r="O5" t="s">
        <v>72</v>
      </c>
      <c r="P5" s="1">
        <v>45919</v>
      </c>
      <c r="Q5" t="s">
        <v>77</v>
      </c>
      <c r="R5" s="1">
        <v>45919</v>
      </c>
      <c r="T5" t="s">
        <v>137</v>
      </c>
      <c r="U5">
        <v>500</v>
      </c>
      <c r="X5">
        <v>5</v>
      </c>
      <c r="Y5" t="s">
        <v>75</v>
      </c>
      <c r="AC5" t="s">
        <v>136</v>
      </c>
      <c r="AD5" t="s">
        <v>81</v>
      </c>
      <c r="AE5">
        <v>45100</v>
      </c>
      <c r="AF5" t="s">
        <v>231</v>
      </c>
      <c r="AK5" t="s">
        <v>144</v>
      </c>
      <c r="AL5">
        <v>0</v>
      </c>
      <c r="AM5">
        <v>0</v>
      </c>
      <c r="AO5" s="1">
        <v>45919</v>
      </c>
    </row>
    <row r="6" spans="1:41" x14ac:dyDescent="0.25">
      <c r="A6">
        <v>1630149</v>
      </c>
      <c r="B6" t="s">
        <v>316</v>
      </c>
      <c r="C6" t="s">
        <v>93</v>
      </c>
      <c r="D6">
        <v>4540732</v>
      </c>
      <c r="E6" t="s">
        <v>23</v>
      </c>
      <c r="F6" t="s">
        <v>23</v>
      </c>
      <c r="H6" s="1">
        <v>42281</v>
      </c>
      <c r="I6" t="s">
        <v>190</v>
      </c>
      <c r="J6">
        <v>-11</v>
      </c>
      <c r="K6" t="s">
        <v>24</v>
      </c>
      <c r="M6" t="s">
        <v>25</v>
      </c>
      <c r="N6">
        <v>4450410</v>
      </c>
      <c r="O6" t="s">
        <v>84</v>
      </c>
      <c r="P6" s="1">
        <v>45905</v>
      </c>
      <c r="Q6" t="s">
        <v>77</v>
      </c>
      <c r="R6" s="1">
        <v>45562</v>
      </c>
      <c r="T6" t="s">
        <v>137</v>
      </c>
      <c r="U6">
        <v>500</v>
      </c>
      <c r="X6">
        <v>5</v>
      </c>
      <c r="Y6" t="s">
        <v>75</v>
      </c>
      <c r="AC6" t="s">
        <v>136</v>
      </c>
      <c r="AD6" t="s">
        <v>152</v>
      </c>
      <c r="AE6">
        <v>45160</v>
      </c>
      <c r="AF6" t="s">
        <v>317</v>
      </c>
      <c r="AI6">
        <v>686474272</v>
      </c>
      <c r="AJ6">
        <v>689110114</v>
      </c>
      <c r="AK6" t="s">
        <v>318</v>
      </c>
      <c r="AL6">
        <v>0</v>
      </c>
      <c r="AM6">
        <v>0</v>
      </c>
      <c r="AO6" s="1">
        <v>45905</v>
      </c>
    </row>
    <row r="7" spans="1:41" x14ac:dyDescent="0.25">
      <c r="A7">
        <v>1714000</v>
      </c>
      <c r="B7" t="s">
        <v>786</v>
      </c>
      <c r="C7" t="s">
        <v>787</v>
      </c>
      <c r="D7">
        <v>4541789</v>
      </c>
      <c r="E7" t="s">
        <v>23</v>
      </c>
      <c r="H7" s="1">
        <v>42678</v>
      </c>
      <c r="I7" t="s">
        <v>31</v>
      </c>
      <c r="J7">
        <v>-10</v>
      </c>
      <c r="K7" t="s">
        <v>24</v>
      </c>
      <c r="M7" t="s">
        <v>25</v>
      </c>
      <c r="N7">
        <v>4450779</v>
      </c>
      <c r="O7" t="s">
        <v>788</v>
      </c>
      <c r="P7" s="1">
        <v>45913</v>
      </c>
      <c r="Q7" t="s">
        <v>77</v>
      </c>
      <c r="R7" s="1">
        <v>45913</v>
      </c>
      <c r="T7" t="s">
        <v>137</v>
      </c>
      <c r="U7">
        <v>500</v>
      </c>
      <c r="X7">
        <v>5</v>
      </c>
      <c r="Y7" t="s">
        <v>75</v>
      </c>
      <c r="AC7" t="s">
        <v>136</v>
      </c>
      <c r="AD7" t="s">
        <v>789</v>
      </c>
      <c r="AE7">
        <v>45290</v>
      </c>
      <c r="AF7" t="s">
        <v>790</v>
      </c>
      <c r="AJ7">
        <v>782266250</v>
      </c>
      <c r="AK7" t="s">
        <v>791</v>
      </c>
      <c r="AL7">
        <v>0</v>
      </c>
      <c r="AM7">
        <v>0</v>
      </c>
      <c r="AO7" s="1">
        <v>45913</v>
      </c>
    </row>
    <row r="8" spans="1:41" x14ac:dyDescent="0.25">
      <c r="A8">
        <v>1739190</v>
      </c>
      <c r="B8" t="s">
        <v>792</v>
      </c>
      <c r="C8" t="s">
        <v>91</v>
      </c>
      <c r="D8">
        <v>4542150</v>
      </c>
      <c r="E8" t="s">
        <v>250</v>
      </c>
      <c r="H8" s="1">
        <v>42255</v>
      </c>
      <c r="I8" t="s">
        <v>190</v>
      </c>
      <c r="J8">
        <v>-11</v>
      </c>
      <c r="K8" t="s">
        <v>24</v>
      </c>
      <c r="M8" t="s">
        <v>25</v>
      </c>
      <c r="N8">
        <v>4450573</v>
      </c>
      <c r="O8" t="s">
        <v>186</v>
      </c>
      <c r="P8" s="1">
        <v>45940</v>
      </c>
      <c r="Q8" t="s">
        <v>77</v>
      </c>
      <c r="R8" s="1">
        <v>45940</v>
      </c>
      <c r="T8" t="s">
        <v>137</v>
      </c>
      <c r="U8">
        <v>500</v>
      </c>
      <c r="X8">
        <v>5</v>
      </c>
      <c r="Y8" t="s">
        <v>75</v>
      </c>
      <c r="AC8" t="s">
        <v>136</v>
      </c>
      <c r="AD8" t="s">
        <v>411</v>
      </c>
      <c r="AE8">
        <v>45640</v>
      </c>
      <c r="AF8" t="s">
        <v>793</v>
      </c>
      <c r="AK8" t="s">
        <v>794</v>
      </c>
      <c r="AL8">
        <v>0</v>
      </c>
      <c r="AM8">
        <v>0</v>
      </c>
      <c r="AO8" s="1">
        <v>45940</v>
      </c>
    </row>
    <row r="9" spans="1:41" x14ac:dyDescent="0.25">
      <c r="A9">
        <v>1735355</v>
      </c>
      <c r="B9" t="s">
        <v>795</v>
      </c>
      <c r="C9" t="s">
        <v>35</v>
      </c>
      <c r="D9">
        <v>4542093</v>
      </c>
      <c r="E9" t="s">
        <v>23</v>
      </c>
      <c r="H9" s="1">
        <v>42064</v>
      </c>
      <c r="I9" t="s">
        <v>190</v>
      </c>
      <c r="J9">
        <v>-11</v>
      </c>
      <c r="K9" t="s">
        <v>24</v>
      </c>
      <c r="M9" t="s">
        <v>25</v>
      </c>
      <c r="N9">
        <v>4450429</v>
      </c>
      <c r="O9" t="s">
        <v>335</v>
      </c>
      <c r="P9" s="1">
        <v>45935</v>
      </c>
      <c r="Q9" t="s">
        <v>77</v>
      </c>
      <c r="R9" s="1">
        <v>45935</v>
      </c>
      <c r="T9" t="s">
        <v>135</v>
      </c>
      <c r="U9">
        <v>500</v>
      </c>
      <c r="X9">
        <v>5</v>
      </c>
      <c r="Y9" t="s">
        <v>75</v>
      </c>
      <c r="AC9" t="s">
        <v>136</v>
      </c>
      <c r="AD9" t="s">
        <v>140</v>
      </c>
      <c r="AE9">
        <v>45450</v>
      </c>
      <c r="AF9" t="s">
        <v>796</v>
      </c>
      <c r="AJ9">
        <v>642124231</v>
      </c>
      <c r="AK9" t="s">
        <v>797</v>
      </c>
      <c r="AL9">
        <v>0</v>
      </c>
      <c r="AM9">
        <v>0</v>
      </c>
      <c r="AO9" s="1">
        <v>45935</v>
      </c>
    </row>
    <row r="10" spans="1:41" x14ac:dyDescent="0.25">
      <c r="A10">
        <v>1707951</v>
      </c>
      <c r="B10" t="s">
        <v>798</v>
      </c>
      <c r="C10" t="s">
        <v>35</v>
      </c>
      <c r="D10">
        <v>4541688</v>
      </c>
      <c r="E10" t="s">
        <v>250</v>
      </c>
      <c r="H10" s="1">
        <v>42804</v>
      </c>
      <c r="I10" t="s">
        <v>23</v>
      </c>
      <c r="J10">
        <v>-9</v>
      </c>
      <c r="K10" t="s">
        <v>24</v>
      </c>
      <c r="M10" t="s">
        <v>25</v>
      </c>
      <c r="N10">
        <v>4450589</v>
      </c>
      <c r="O10" t="s">
        <v>217</v>
      </c>
      <c r="P10" s="1">
        <v>45906</v>
      </c>
      <c r="Q10" t="s">
        <v>77</v>
      </c>
      <c r="R10" s="1">
        <v>45906</v>
      </c>
      <c r="T10" t="s">
        <v>137</v>
      </c>
      <c r="U10">
        <v>500</v>
      </c>
      <c r="X10">
        <v>5</v>
      </c>
      <c r="Y10" t="s">
        <v>75</v>
      </c>
      <c r="AC10" t="s">
        <v>136</v>
      </c>
      <c r="AD10" t="s">
        <v>799</v>
      </c>
      <c r="AE10">
        <v>45310</v>
      </c>
      <c r="AF10" t="s">
        <v>800</v>
      </c>
      <c r="AJ10">
        <v>645751707</v>
      </c>
      <c r="AK10" t="s">
        <v>801</v>
      </c>
      <c r="AL10">
        <v>0</v>
      </c>
      <c r="AM10">
        <v>0</v>
      </c>
    </row>
    <row r="11" spans="1:41" x14ac:dyDescent="0.25">
      <c r="A11">
        <v>1532004</v>
      </c>
      <c r="B11" t="s">
        <v>220</v>
      </c>
      <c r="C11" t="s">
        <v>221</v>
      </c>
      <c r="D11">
        <v>4538329</v>
      </c>
      <c r="E11" t="s">
        <v>22</v>
      </c>
      <c r="F11" t="s">
        <v>22</v>
      </c>
      <c r="H11" s="1">
        <v>42089</v>
      </c>
      <c r="I11" t="s">
        <v>190</v>
      </c>
      <c r="J11">
        <v>-11</v>
      </c>
      <c r="K11" t="s">
        <v>24</v>
      </c>
      <c r="M11" t="s">
        <v>25</v>
      </c>
      <c r="N11">
        <v>4450768</v>
      </c>
      <c r="O11" t="s">
        <v>62</v>
      </c>
      <c r="P11" s="1">
        <v>45906</v>
      </c>
      <c r="Q11" t="s">
        <v>77</v>
      </c>
      <c r="R11" s="1">
        <v>45206</v>
      </c>
      <c r="T11" t="s">
        <v>137</v>
      </c>
      <c r="U11">
        <v>500</v>
      </c>
      <c r="X11">
        <v>5</v>
      </c>
      <c r="Y11" t="s">
        <v>75</v>
      </c>
      <c r="AC11" t="s">
        <v>136</v>
      </c>
      <c r="AD11" t="s">
        <v>222</v>
      </c>
      <c r="AE11">
        <v>45380</v>
      </c>
      <c r="AF11" t="s">
        <v>223</v>
      </c>
      <c r="AI11">
        <v>619613001</v>
      </c>
      <c r="AJ11">
        <v>624294022</v>
      </c>
      <c r="AK11" t="s">
        <v>224</v>
      </c>
      <c r="AL11">
        <v>0</v>
      </c>
      <c r="AM11">
        <v>0</v>
      </c>
      <c r="AO11" s="1">
        <v>45906</v>
      </c>
    </row>
    <row r="12" spans="1:41" x14ac:dyDescent="0.25">
      <c r="A12">
        <v>1707885</v>
      </c>
      <c r="B12" t="s">
        <v>802</v>
      </c>
      <c r="C12" t="s">
        <v>803</v>
      </c>
      <c r="D12">
        <v>4541685</v>
      </c>
      <c r="E12" t="s">
        <v>23</v>
      </c>
      <c r="H12" s="1">
        <v>43010</v>
      </c>
      <c r="I12" t="s">
        <v>23</v>
      </c>
      <c r="J12">
        <v>-9</v>
      </c>
      <c r="K12" t="s">
        <v>28</v>
      </c>
      <c r="M12" t="s">
        <v>25</v>
      </c>
      <c r="N12">
        <v>4450026</v>
      </c>
      <c r="O12" t="s">
        <v>72</v>
      </c>
      <c r="P12" s="1">
        <v>45906</v>
      </c>
      <c r="Q12" t="s">
        <v>77</v>
      </c>
      <c r="R12" s="1">
        <v>45906</v>
      </c>
      <c r="T12" t="s">
        <v>137</v>
      </c>
      <c r="U12">
        <v>500</v>
      </c>
      <c r="X12">
        <v>5</v>
      </c>
      <c r="Y12" t="s">
        <v>75</v>
      </c>
      <c r="AC12" t="s">
        <v>136</v>
      </c>
      <c r="AD12" t="s">
        <v>81</v>
      </c>
      <c r="AE12">
        <v>45100</v>
      </c>
      <c r="AF12" t="s">
        <v>231</v>
      </c>
      <c r="AK12" t="s">
        <v>144</v>
      </c>
      <c r="AL12">
        <v>0</v>
      </c>
      <c r="AM12">
        <v>0</v>
      </c>
      <c r="AO12" s="1">
        <v>45906</v>
      </c>
    </row>
    <row r="13" spans="1:41" x14ac:dyDescent="0.25">
      <c r="A13">
        <v>1633647</v>
      </c>
      <c r="B13" t="s">
        <v>456</v>
      </c>
      <c r="C13" t="s">
        <v>378</v>
      </c>
      <c r="D13">
        <v>4540790</v>
      </c>
      <c r="E13" t="s">
        <v>22</v>
      </c>
      <c r="F13" t="s">
        <v>23</v>
      </c>
      <c r="H13" s="1">
        <v>42701</v>
      </c>
      <c r="I13" t="s">
        <v>31</v>
      </c>
      <c r="J13">
        <v>-10</v>
      </c>
      <c r="K13" t="s">
        <v>24</v>
      </c>
      <c r="M13" t="s">
        <v>25</v>
      </c>
      <c r="N13">
        <v>4450184</v>
      </c>
      <c r="O13" t="s">
        <v>44</v>
      </c>
      <c r="P13" s="1">
        <v>45920</v>
      </c>
      <c r="Q13" t="s">
        <v>77</v>
      </c>
      <c r="R13" s="1">
        <v>45566</v>
      </c>
      <c r="T13" t="s">
        <v>137</v>
      </c>
      <c r="U13">
        <v>500</v>
      </c>
      <c r="X13">
        <v>5</v>
      </c>
      <c r="Y13" t="s">
        <v>75</v>
      </c>
      <c r="AC13" t="s">
        <v>136</v>
      </c>
      <c r="AD13" t="s">
        <v>449</v>
      </c>
      <c r="AE13">
        <v>45760</v>
      </c>
      <c r="AF13" t="s">
        <v>457</v>
      </c>
      <c r="AJ13">
        <v>672289454</v>
      </c>
      <c r="AK13" t="s">
        <v>458</v>
      </c>
      <c r="AL13">
        <v>0</v>
      </c>
      <c r="AM13">
        <v>0</v>
      </c>
      <c r="AO13" s="1">
        <v>45920</v>
      </c>
    </row>
    <row r="14" spans="1:41" x14ac:dyDescent="0.25">
      <c r="A14">
        <v>1703213</v>
      </c>
      <c r="B14" t="s">
        <v>804</v>
      </c>
      <c r="C14" t="s">
        <v>575</v>
      </c>
      <c r="D14">
        <v>4541620</v>
      </c>
      <c r="E14" t="s">
        <v>23</v>
      </c>
      <c r="H14" s="1">
        <v>42078</v>
      </c>
      <c r="I14" t="s">
        <v>190</v>
      </c>
      <c r="J14">
        <v>-11</v>
      </c>
      <c r="K14" t="s">
        <v>24</v>
      </c>
      <c r="M14" t="s">
        <v>25</v>
      </c>
      <c r="N14">
        <v>4450192</v>
      </c>
      <c r="O14" t="s">
        <v>228</v>
      </c>
      <c r="P14" s="1">
        <v>45886</v>
      </c>
      <c r="Q14" t="s">
        <v>77</v>
      </c>
      <c r="R14" s="1">
        <v>45886</v>
      </c>
      <c r="T14" t="s">
        <v>137</v>
      </c>
      <c r="U14">
        <v>500</v>
      </c>
      <c r="X14">
        <v>5</v>
      </c>
      <c r="Y14" t="s">
        <v>75</v>
      </c>
      <c r="AC14" t="s">
        <v>136</v>
      </c>
      <c r="AD14" t="s">
        <v>81</v>
      </c>
      <c r="AE14">
        <v>45000</v>
      </c>
      <c r="AF14" t="s">
        <v>805</v>
      </c>
      <c r="AI14">
        <v>613592800</v>
      </c>
      <c r="AJ14">
        <v>661886292</v>
      </c>
      <c r="AK14" t="s">
        <v>806</v>
      </c>
      <c r="AL14">
        <v>0</v>
      </c>
      <c r="AM14">
        <v>1</v>
      </c>
      <c r="AO14" s="1">
        <v>45886</v>
      </c>
    </row>
    <row r="15" spans="1:41" x14ac:dyDescent="0.25">
      <c r="A15">
        <v>1721599</v>
      </c>
      <c r="B15" t="s">
        <v>807</v>
      </c>
      <c r="C15" t="s">
        <v>337</v>
      </c>
      <c r="D15">
        <v>4541885</v>
      </c>
      <c r="E15" t="s">
        <v>23</v>
      </c>
      <c r="H15" s="1">
        <v>42695</v>
      </c>
      <c r="I15" t="s">
        <v>31</v>
      </c>
      <c r="J15">
        <v>-10</v>
      </c>
      <c r="K15" t="s">
        <v>24</v>
      </c>
      <c r="M15" t="s">
        <v>25</v>
      </c>
      <c r="N15">
        <v>4450768</v>
      </c>
      <c r="O15" t="s">
        <v>62</v>
      </c>
      <c r="P15" s="1">
        <v>45920</v>
      </c>
      <c r="Q15" t="s">
        <v>77</v>
      </c>
      <c r="R15" s="1">
        <v>45920</v>
      </c>
      <c r="T15" t="s">
        <v>137</v>
      </c>
      <c r="U15">
        <v>500</v>
      </c>
      <c r="X15">
        <v>5</v>
      </c>
      <c r="Y15" t="s">
        <v>75</v>
      </c>
      <c r="AC15" t="s">
        <v>136</v>
      </c>
      <c r="AD15" t="s">
        <v>478</v>
      </c>
      <c r="AE15">
        <v>45130</v>
      </c>
      <c r="AF15" t="s">
        <v>808</v>
      </c>
      <c r="AI15">
        <v>667207167</v>
      </c>
      <c r="AJ15">
        <v>624433972</v>
      </c>
      <c r="AK15" t="s">
        <v>809</v>
      </c>
      <c r="AL15">
        <v>0</v>
      </c>
      <c r="AM15">
        <v>0</v>
      </c>
      <c r="AO15" s="1">
        <v>45920</v>
      </c>
    </row>
    <row r="16" spans="1:41" x14ac:dyDescent="0.25">
      <c r="A16">
        <v>1704861</v>
      </c>
      <c r="B16" t="s">
        <v>810</v>
      </c>
      <c r="C16" t="s">
        <v>60</v>
      </c>
      <c r="D16">
        <v>4541640</v>
      </c>
      <c r="E16" t="s">
        <v>23</v>
      </c>
      <c r="H16" s="1">
        <v>43253</v>
      </c>
      <c r="I16" t="s">
        <v>23</v>
      </c>
      <c r="J16">
        <v>-9</v>
      </c>
      <c r="K16" t="s">
        <v>24</v>
      </c>
      <c r="M16" t="s">
        <v>25</v>
      </c>
      <c r="N16">
        <v>4450410</v>
      </c>
      <c r="O16" t="s">
        <v>84</v>
      </c>
      <c r="P16" s="1">
        <v>45898</v>
      </c>
      <c r="Q16" t="s">
        <v>77</v>
      </c>
      <c r="R16" s="1">
        <v>45898</v>
      </c>
      <c r="T16" t="s">
        <v>137</v>
      </c>
      <c r="U16">
        <v>500</v>
      </c>
      <c r="X16">
        <v>5</v>
      </c>
      <c r="Y16" t="s">
        <v>75</v>
      </c>
      <c r="AC16" t="s">
        <v>136</v>
      </c>
      <c r="AD16" t="s">
        <v>85</v>
      </c>
      <c r="AE16">
        <v>45160</v>
      </c>
      <c r="AF16" t="s">
        <v>811</v>
      </c>
      <c r="AJ16">
        <v>624380726</v>
      </c>
      <c r="AK16" t="s">
        <v>812</v>
      </c>
      <c r="AL16">
        <v>0</v>
      </c>
      <c r="AM16">
        <v>0</v>
      </c>
      <c r="AO16" s="1">
        <v>45898</v>
      </c>
    </row>
    <row r="17" spans="1:41" x14ac:dyDescent="0.25">
      <c r="A17">
        <v>1706668</v>
      </c>
      <c r="B17" t="s">
        <v>813</v>
      </c>
      <c r="C17" t="s">
        <v>814</v>
      </c>
      <c r="D17">
        <v>4541661</v>
      </c>
      <c r="E17" t="s">
        <v>250</v>
      </c>
      <c r="H17" s="1">
        <v>43098</v>
      </c>
      <c r="I17" t="s">
        <v>23</v>
      </c>
      <c r="J17">
        <v>-9</v>
      </c>
      <c r="K17" t="s">
        <v>24</v>
      </c>
      <c r="M17" t="s">
        <v>25</v>
      </c>
      <c r="N17">
        <v>4450589</v>
      </c>
      <c r="O17" t="s">
        <v>217</v>
      </c>
      <c r="P17" s="1">
        <v>45903</v>
      </c>
      <c r="Q17" t="s">
        <v>77</v>
      </c>
      <c r="R17" s="1">
        <v>45903</v>
      </c>
      <c r="T17" t="s">
        <v>137</v>
      </c>
      <c r="U17">
        <v>500</v>
      </c>
      <c r="X17">
        <v>5</v>
      </c>
      <c r="Y17" t="s">
        <v>75</v>
      </c>
      <c r="AC17" t="s">
        <v>136</v>
      </c>
      <c r="AD17" t="s">
        <v>815</v>
      </c>
      <c r="AE17">
        <v>45310</v>
      </c>
      <c r="AF17" t="s">
        <v>816</v>
      </c>
      <c r="AJ17">
        <v>771276635</v>
      </c>
      <c r="AK17" t="s">
        <v>817</v>
      </c>
      <c r="AL17">
        <v>1</v>
      </c>
      <c r="AM17">
        <v>0</v>
      </c>
    </row>
    <row r="18" spans="1:41" x14ac:dyDescent="0.25">
      <c r="A18">
        <v>1509384</v>
      </c>
      <c r="B18" t="s">
        <v>225</v>
      </c>
      <c r="C18" t="s">
        <v>104</v>
      </c>
      <c r="D18">
        <v>4538007</v>
      </c>
      <c r="E18" t="s">
        <v>22</v>
      </c>
      <c r="F18" t="s">
        <v>22</v>
      </c>
      <c r="H18" s="1">
        <v>42539</v>
      </c>
      <c r="I18" t="s">
        <v>31</v>
      </c>
      <c r="J18">
        <v>-10</v>
      </c>
      <c r="K18" t="s">
        <v>24</v>
      </c>
      <c r="M18" t="s">
        <v>25</v>
      </c>
      <c r="N18">
        <v>4450295</v>
      </c>
      <c r="O18" t="s">
        <v>70</v>
      </c>
      <c r="P18" s="1">
        <v>45912</v>
      </c>
      <c r="Q18" t="s">
        <v>77</v>
      </c>
      <c r="R18" s="1">
        <v>45179</v>
      </c>
      <c r="T18" t="s">
        <v>137</v>
      </c>
      <c r="U18">
        <v>500</v>
      </c>
      <c r="X18">
        <v>5</v>
      </c>
      <c r="Y18" t="s">
        <v>75</v>
      </c>
      <c r="AC18" t="s">
        <v>136</v>
      </c>
      <c r="AD18" t="s">
        <v>89</v>
      </c>
      <c r="AE18">
        <v>45130</v>
      </c>
      <c r="AF18" t="s">
        <v>226</v>
      </c>
      <c r="AJ18">
        <v>607765201</v>
      </c>
      <c r="AK18" t="s">
        <v>227</v>
      </c>
      <c r="AL18">
        <v>0</v>
      </c>
      <c r="AM18">
        <v>0</v>
      </c>
      <c r="AO18" s="1">
        <v>45912</v>
      </c>
    </row>
    <row r="19" spans="1:41" x14ac:dyDescent="0.25">
      <c r="A19">
        <v>1736997</v>
      </c>
      <c r="B19" t="s">
        <v>818</v>
      </c>
      <c r="C19" t="s">
        <v>489</v>
      </c>
      <c r="D19">
        <v>4542119</v>
      </c>
      <c r="E19" t="s">
        <v>22</v>
      </c>
      <c r="H19" s="1">
        <v>42235</v>
      </c>
      <c r="I19" t="s">
        <v>190</v>
      </c>
      <c r="J19">
        <v>-11</v>
      </c>
      <c r="K19" t="s">
        <v>24</v>
      </c>
      <c r="M19" t="s">
        <v>25</v>
      </c>
      <c r="N19">
        <v>4450285</v>
      </c>
      <c r="O19" t="s">
        <v>43</v>
      </c>
      <c r="P19" s="1">
        <v>45938</v>
      </c>
      <c r="Q19" t="s">
        <v>77</v>
      </c>
      <c r="R19" s="1">
        <v>45938</v>
      </c>
      <c r="T19" t="s">
        <v>137</v>
      </c>
      <c r="U19">
        <v>500</v>
      </c>
      <c r="X19">
        <v>5</v>
      </c>
      <c r="Y19" t="s">
        <v>75</v>
      </c>
      <c r="AC19" t="s">
        <v>136</v>
      </c>
      <c r="AD19" t="s">
        <v>290</v>
      </c>
      <c r="AE19">
        <v>45800</v>
      </c>
      <c r="AF19" t="s">
        <v>819</v>
      </c>
      <c r="AJ19">
        <v>629547467</v>
      </c>
      <c r="AK19" t="s">
        <v>820</v>
      </c>
      <c r="AL19">
        <v>0</v>
      </c>
      <c r="AM19">
        <v>0</v>
      </c>
      <c r="AO19" s="1">
        <v>45938</v>
      </c>
    </row>
    <row r="20" spans="1:41" x14ac:dyDescent="0.25">
      <c r="A20">
        <v>1621058</v>
      </c>
      <c r="B20" t="s">
        <v>319</v>
      </c>
      <c r="C20" t="s">
        <v>320</v>
      </c>
      <c r="D20">
        <v>4540574</v>
      </c>
      <c r="E20" t="s">
        <v>23</v>
      </c>
      <c r="F20" t="s">
        <v>23</v>
      </c>
      <c r="H20" s="1">
        <v>42263</v>
      </c>
      <c r="I20" t="s">
        <v>190</v>
      </c>
      <c r="J20">
        <v>-11</v>
      </c>
      <c r="K20" t="s">
        <v>24</v>
      </c>
      <c r="M20" t="s">
        <v>25</v>
      </c>
      <c r="N20">
        <v>4450410</v>
      </c>
      <c r="O20" t="s">
        <v>84</v>
      </c>
      <c r="P20" s="1">
        <v>45913</v>
      </c>
      <c r="Q20" t="s">
        <v>77</v>
      </c>
      <c r="R20" s="1">
        <v>45555</v>
      </c>
      <c r="T20" t="s">
        <v>137</v>
      </c>
      <c r="U20">
        <v>500</v>
      </c>
      <c r="X20">
        <v>5</v>
      </c>
      <c r="Y20" t="s">
        <v>75</v>
      </c>
      <c r="AC20" t="s">
        <v>136</v>
      </c>
      <c r="AD20" t="s">
        <v>152</v>
      </c>
      <c r="AE20">
        <v>45160</v>
      </c>
      <c r="AF20" t="s">
        <v>321</v>
      </c>
      <c r="AI20">
        <v>781851663</v>
      </c>
      <c r="AJ20">
        <v>649809127</v>
      </c>
      <c r="AK20" t="s">
        <v>322</v>
      </c>
      <c r="AL20">
        <v>0</v>
      </c>
      <c r="AM20">
        <v>0</v>
      </c>
      <c r="AO20" s="1">
        <v>45913</v>
      </c>
    </row>
    <row r="21" spans="1:41" x14ac:dyDescent="0.25">
      <c r="A21">
        <v>1509620</v>
      </c>
      <c r="B21" t="s">
        <v>229</v>
      </c>
      <c r="C21" t="s">
        <v>230</v>
      </c>
      <c r="D21">
        <v>4538027</v>
      </c>
      <c r="E21" t="s">
        <v>23</v>
      </c>
      <c r="F21" t="s">
        <v>23</v>
      </c>
      <c r="H21" s="1">
        <v>42089</v>
      </c>
      <c r="I21" t="s">
        <v>190</v>
      </c>
      <c r="J21">
        <v>-11</v>
      </c>
      <c r="K21" t="s">
        <v>24</v>
      </c>
      <c r="M21" t="s">
        <v>25</v>
      </c>
      <c r="N21">
        <v>4450026</v>
      </c>
      <c r="O21" t="s">
        <v>72</v>
      </c>
      <c r="P21" s="1">
        <v>45903</v>
      </c>
      <c r="Q21" t="s">
        <v>77</v>
      </c>
      <c r="R21" s="1">
        <v>45180</v>
      </c>
      <c r="T21" t="s">
        <v>137</v>
      </c>
      <c r="U21">
        <v>500</v>
      </c>
      <c r="X21">
        <v>5</v>
      </c>
      <c r="Y21" t="s">
        <v>75</v>
      </c>
      <c r="AC21" t="s">
        <v>136</v>
      </c>
      <c r="AD21" t="s">
        <v>81</v>
      </c>
      <c r="AE21">
        <v>45100</v>
      </c>
      <c r="AF21" t="s">
        <v>231</v>
      </c>
      <c r="AK21" t="s">
        <v>144</v>
      </c>
      <c r="AL21">
        <v>0</v>
      </c>
      <c r="AM21">
        <v>0</v>
      </c>
      <c r="AO21" s="1">
        <v>45903</v>
      </c>
    </row>
    <row r="22" spans="1:41" x14ac:dyDescent="0.25">
      <c r="A22">
        <v>1687966</v>
      </c>
      <c r="B22" t="s">
        <v>229</v>
      </c>
      <c r="C22" t="s">
        <v>38</v>
      </c>
      <c r="D22">
        <v>4541290</v>
      </c>
      <c r="E22" t="s">
        <v>23</v>
      </c>
      <c r="F22" t="s">
        <v>23</v>
      </c>
      <c r="H22" s="1">
        <v>43207</v>
      </c>
      <c r="I22" t="s">
        <v>23</v>
      </c>
      <c r="J22">
        <v>-9</v>
      </c>
      <c r="K22" t="s">
        <v>24</v>
      </c>
      <c r="M22" t="s">
        <v>25</v>
      </c>
      <c r="N22">
        <v>4450026</v>
      </c>
      <c r="O22" t="s">
        <v>72</v>
      </c>
      <c r="P22" s="1">
        <v>45903</v>
      </c>
      <c r="Q22" t="s">
        <v>77</v>
      </c>
      <c r="R22" s="1">
        <v>45759</v>
      </c>
      <c r="T22" t="s">
        <v>137</v>
      </c>
      <c r="U22">
        <v>500</v>
      </c>
      <c r="X22">
        <v>5</v>
      </c>
      <c r="Y22" t="s">
        <v>75</v>
      </c>
      <c r="AC22" t="s">
        <v>136</v>
      </c>
      <c r="AD22" t="s">
        <v>81</v>
      </c>
      <c r="AE22">
        <v>45100</v>
      </c>
      <c r="AF22" t="s">
        <v>231</v>
      </c>
      <c r="AK22" t="s">
        <v>144</v>
      </c>
      <c r="AL22">
        <v>0</v>
      </c>
      <c r="AM22">
        <v>0</v>
      </c>
      <c r="AO22" s="1">
        <v>45903</v>
      </c>
    </row>
    <row r="23" spans="1:41" x14ac:dyDescent="0.25">
      <c r="A23">
        <v>1597782</v>
      </c>
      <c r="B23" t="s">
        <v>821</v>
      </c>
      <c r="C23" t="s">
        <v>92</v>
      </c>
      <c r="D23">
        <v>4540209</v>
      </c>
      <c r="E23" t="s">
        <v>22</v>
      </c>
      <c r="F23" t="s">
        <v>746</v>
      </c>
      <c r="H23" s="1">
        <v>42409</v>
      </c>
      <c r="I23" t="s">
        <v>31</v>
      </c>
      <c r="J23">
        <v>-10</v>
      </c>
      <c r="K23" t="s">
        <v>24</v>
      </c>
      <c r="M23" t="s">
        <v>25</v>
      </c>
      <c r="N23">
        <v>4450108</v>
      </c>
      <c r="O23" t="s">
        <v>71</v>
      </c>
      <c r="P23" s="1">
        <v>45923</v>
      </c>
      <c r="Q23" t="s">
        <v>77</v>
      </c>
      <c r="R23" s="1">
        <v>45489</v>
      </c>
      <c r="T23" t="s">
        <v>137</v>
      </c>
      <c r="U23">
        <v>500</v>
      </c>
      <c r="X23">
        <v>5</v>
      </c>
      <c r="Y23" t="s">
        <v>75</v>
      </c>
      <c r="AC23" t="s">
        <v>136</v>
      </c>
      <c r="AD23" t="s">
        <v>96</v>
      </c>
      <c r="AE23">
        <v>45500</v>
      </c>
      <c r="AF23" t="s">
        <v>822</v>
      </c>
      <c r="AJ23">
        <v>620920621</v>
      </c>
      <c r="AK23" t="s">
        <v>823</v>
      </c>
      <c r="AL23">
        <v>0</v>
      </c>
      <c r="AM23">
        <v>0</v>
      </c>
      <c r="AO23" s="1">
        <v>45923</v>
      </c>
    </row>
    <row r="24" spans="1:41" x14ac:dyDescent="0.25">
      <c r="A24">
        <v>1625253</v>
      </c>
      <c r="B24" t="s">
        <v>493</v>
      </c>
      <c r="C24" t="s">
        <v>494</v>
      </c>
      <c r="D24">
        <v>4540640</v>
      </c>
      <c r="E24" t="s">
        <v>23</v>
      </c>
      <c r="F24" t="s">
        <v>23</v>
      </c>
      <c r="H24" s="1">
        <v>42878</v>
      </c>
      <c r="I24" t="s">
        <v>23</v>
      </c>
      <c r="J24">
        <v>-9</v>
      </c>
      <c r="K24" t="s">
        <v>24</v>
      </c>
      <c r="M24" t="s">
        <v>25</v>
      </c>
      <c r="N24">
        <v>4450759</v>
      </c>
      <c r="O24" t="s">
        <v>45</v>
      </c>
      <c r="P24" s="1">
        <v>45937</v>
      </c>
      <c r="Q24" t="s">
        <v>77</v>
      </c>
      <c r="R24" s="1">
        <v>45559</v>
      </c>
      <c r="T24" t="s">
        <v>137</v>
      </c>
      <c r="U24">
        <v>500</v>
      </c>
      <c r="X24">
        <v>5</v>
      </c>
      <c r="Y24" t="s">
        <v>75</v>
      </c>
      <c r="AC24" t="s">
        <v>136</v>
      </c>
      <c r="AD24" t="s">
        <v>258</v>
      </c>
      <c r="AE24">
        <v>45110</v>
      </c>
      <c r="AF24" t="s">
        <v>495</v>
      </c>
      <c r="AJ24">
        <v>986347580</v>
      </c>
      <c r="AK24" t="s">
        <v>496</v>
      </c>
      <c r="AL24">
        <v>0</v>
      </c>
      <c r="AM24">
        <v>0</v>
      </c>
      <c r="AO24" s="1">
        <v>45937</v>
      </c>
    </row>
    <row r="25" spans="1:41" x14ac:dyDescent="0.25">
      <c r="A25">
        <v>1602333</v>
      </c>
      <c r="B25" t="s">
        <v>497</v>
      </c>
      <c r="C25" t="s">
        <v>498</v>
      </c>
      <c r="D25">
        <v>4540269</v>
      </c>
      <c r="E25" t="s">
        <v>23</v>
      </c>
      <c r="F25" t="s">
        <v>23</v>
      </c>
      <c r="H25" s="1">
        <v>42455</v>
      </c>
      <c r="I25" t="s">
        <v>31</v>
      </c>
      <c r="J25">
        <v>-10</v>
      </c>
      <c r="K25" t="s">
        <v>24</v>
      </c>
      <c r="M25" t="s">
        <v>25</v>
      </c>
      <c r="N25">
        <v>4450285</v>
      </c>
      <c r="O25" t="s">
        <v>43</v>
      </c>
      <c r="P25" s="1">
        <v>45910</v>
      </c>
      <c r="Q25" t="s">
        <v>77</v>
      </c>
      <c r="R25" s="1">
        <v>45540</v>
      </c>
      <c r="T25" t="s">
        <v>137</v>
      </c>
      <c r="U25">
        <v>500</v>
      </c>
      <c r="X25">
        <v>5</v>
      </c>
      <c r="Y25" t="s">
        <v>75</v>
      </c>
      <c r="AC25" t="s">
        <v>136</v>
      </c>
      <c r="AD25" t="s">
        <v>290</v>
      </c>
      <c r="AE25">
        <v>45800</v>
      </c>
      <c r="AF25" t="s">
        <v>499</v>
      </c>
      <c r="AK25" t="s">
        <v>500</v>
      </c>
      <c r="AL25">
        <v>0</v>
      </c>
      <c r="AM25">
        <v>0</v>
      </c>
      <c r="AO25" s="1">
        <v>45910</v>
      </c>
    </row>
    <row r="26" spans="1:41" x14ac:dyDescent="0.25">
      <c r="A26">
        <v>1602328</v>
      </c>
      <c r="B26" t="s">
        <v>497</v>
      </c>
      <c r="C26" t="s">
        <v>38</v>
      </c>
      <c r="D26">
        <v>4540268</v>
      </c>
      <c r="E26" t="s">
        <v>23</v>
      </c>
      <c r="F26" t="s">
        <v>23</v>
      </c>
      <c r="H26" s="1">
        <v>43047</v>
      </c>
      <c r="I26" t="s">
        <v>23</v>
      </c>
      <c r="J26">
        <v>-9</v>
      </c>
      <c r="K26" t="s">
        <v>24</v>
      </c>
      <c r="M26" t="s">
        <v>25</v>
      </c>
      <c r="N26">
        <v>4450285</v>
      </c>
      <c r="O26" t="s">
        <v>43</v>
      </c>
      <c r="P26" s="1">
        <v>45910</v>
      </c>
      <c r="Q26" t="s">
        <v>77</v>
      </c>
      <c r="R26" s="1">
        <v>45540</v>
      </c>
      <c r="T26" t="s">
        <v>137</v>
      </c>
      <c r="U26">
        <v>500</v>
      </c>
      <c r="X26">
        <v>5</v>
      </c>
      <c r="Y26" t="s">
        <v>75</v>
      </c>
      <c r="AC26" t="s">
        <v>136</v>
      </c>
      <c r="AD26" t="s">
        <v>290</v>
      </c>
      <c r="AE26">
        <v>45800</v>
      </c>
      <c r="AF26" t="s">
        <v>491</v>
      </c>
      <c r="AI26">
        <v>975364284</v>
      </c>
      <c r="AJ26">
        <v>687244469</v>
      </c>
      <c r="AK26" t="s">
        <v>492</v>
      </c>
      <c r="AL26">
        <v>0</v>
      </c>
      <c r="AM26">
        <v>0</v>
      </c>
      <c r="AO26" s="1">
        <v>45910</v>
      </c>
    </row>
    <row r="27" spans="1:41" x14ac:dyDescent="0.25">
      <c r="A27">
        <v>1511150</v>
      </c>
      <c r="B27" t="s">
        <v>232</v>
      </c>
      <c r="C27" t="s">
        <v>233</v>
      </c>
      <c r="D27">
        <v>4538057</v>
      </c>
      <c r="E27" t="s">
        <v>23</v>
      </c>
      <c r="F27" t="s">
        <v>23</v>
      </c>
      <c r="H27" s="1">
        <v>42334</v>
      </c>
      <c r="I27" t="s">
        <v>190</v>
      </c>
      <c r="J27">
        <v>-11</v>
      </c>
      <c r="K27" t="s">
        <v>28</v>
      </c>
      <c r="M27" t="s">
        <v>25</v>
      </c>
      <c r="N27">
        <v>4450757</v>
      </c>
      <c r="O27" t="s">
        <v>27</v>
      </c>
      <c r="P27" s="1">
        <v>45904</v>
      </c>
      <c r="Q27" t="s">
        <v>77</v>
      </c>
      <c r="R27" s="1">
        <v>45182</v>
      </c>
      <c r="T27" t="s">
        <v>137</v>
      </c>
      <c r="U27">
        <v>500</v>
      </c>
      <c r="X27">
        <v>5</v>
      </c>
      <c r="Y27" t="s">
        <v>75</v>
      </c>
      <c r="AC27" t="s">
        <v>136</v>
      </c>
      <c r="AD27" t="s">
        <v>234</v>
      </c>
      <c r="AE27">
        <v>45650</v>
      </c>
      <c r="AF27" t="s">
        <v>235</v>
      </c>
      <c r="AJ27">
        <v>761515313</v>
      </c>
      <c r="AK27" t="s">
        <v>824</v>
      </c>
      <c r="AL27">
        <v>0</v>
      </c>
      <c r="AM27">
        <v>0</v>
      </c>
      <c r="AO27" s="1">
        <v>45904</v>
      </c>
    </row>
    <row r="28" spans="1:41" x14ac:dyDescent="0.25">
      <c r="A28">
        <v>1615409</v>
      </c>
      <c r="B28" t="s">
        <v>501</v>
      </c>
      <c r="C28" t="s">
        <v>200</v>
      </c>
      <c r="D28">
        <v>4540480</v>
      </c>
      <c r="E28" t="s">
        <v>22</v>
      </c>
      <c r="F28" t="s">
        <v>22</v>
      </c>
      <c r="H28" s="1">
        <v>42388</v>
      </c>
      <c r="I28" t="s">
        <v>31</v>
      </c>
      <c r="J28">
        <v>-10</v>
      </c>
      <c r="K28" t="s">
        <v>24</v>
      </c>
      <c r="M28" t="s">
        <v>25</v>
      </c>
      <c r="N28">
        <v>4450751</v>
      </c>
      <c r="O28" t="s">
        <v>34</v>
      </c>
      <c r="P28" s="1">
        <v>45854</v>
      </c>
      <c r="Q28" t="s">
        <v>77</v>
      </c>
      <c r="R28" s="1">
        <v>45552</v>
      </c>
      <c r="T28" t="s">
        <v>137</v>
      </c>
      <c r="U28">
        <v>500</v>
      </c>
      <c r="X28">
        <v>5</v>
      </c>
      <c r="Y28" t="s">
        <v>75</v>
      </c>
      <c r="AC28" t="s">
        <v>136</v>
      </c>
      <c r="AD28" t="s">
        <v>218</v>
      </c>
      <c r="AE28">
        <v>45140</v>
      </c>
      <c r="AF28" t="s">
        <v>502</v>
      </c>
      <c r="AJ28" t="s">
        <v>825</v>
      </c>
      <c r="AK28" t="s">
        <v>503</v>
      </c>
      <c r="AL28">
        <v>0</v>
      </c>
      <c r="AM28">
        <v>0</v>
      </c>
      <c r="AO28" s="1">
        <v>45854</v>
      </c>
    </row>
    <row r="29" spans="1:41" x14ac:dyDescent="0.25">
      <c r="A29">
        <v>1738420</v>
      </c>
      <c r="B29" t="s">
        <v>826</v>
      </c>
      <c r="C29" t="s">
        <v>504</v>
      </c>
      <c r="D29">
        <v>4542138</v>
      </c>
      <c r="E29" t="s">
        <v>23</v>
      </c>
      <c r="H29" s="1">
        <v>44429</v>
      </c>
      <c r="I29" t="s">
        <v>23</v>
      </c>
      <c r="J29">
        <v>-9</v>
      </c>
      <c r="K29" t="s">
        <v>24</v>
      </c>
      <c r="M29" t="s">
        <v>25</v>
      </c>
      <c r="N29">
        <v>4450410</v>
      </c>
      <c r="O29" t="s">
        <v>84</v>
      </c>
      <c r="P29" s="1">
        <v>45939</v>
      </c>
      <c r="Q29" t="s">
        <v>77</v>
      </c>
      <c r="R29" s="1">
        <v>45939</v>
      </c>
      <c r="T29" t="s">
        <v>137</v>
      </c>
      <c r="U29">
        <v>500</v>
      </c>
      <c r="X29">
        <v>5</v>
      </c>
      <c r="Y29" t="s">
        <v>75</v>
      </c>
      <c r="AC29" t="s">
        <v>136</v>
      </c>
      <c r="AD29" t="s">
        <v>827</v>
      </c>
      <c r="AE29">
        <v>45750</v>
      </c>
      <c r="AF29" t="s">
        <v>828</v>
      </c>
      <c r="AJ29">
        <v>663680017</v>
      </c>
      <c r="AK29" t="s">
        <v>829</v>
      </c>
      <c r="AL29">
        <v>0</v>
      </c>
      <c r="AM29">
        <v>0</v>
      </c>
      <c r="AO29" s="1">
        <v>45939</v>
      </c>
    </row>
    <row r="30" spans="1:41" x14ac:dyDescent="0.25">
      <c r="A30">
        <v>1738422</v>
      </c>
      <c r="B30" t="s">
        <v>826</v>
      </c>
      <c r="C30" t="s">
        <v>69</v>
      </c>
      <c r="D30">
        <v>4542139</v>
      </c>
      <c r="E30" t="s">
        <v>23</v>
      </c>
      <c r="H30" s="1">
        <v>43673</v>
      </c>
      <c r="I30" t="s">
        <v>23</v>
      </c>
      <c r="J30">
        <v>-9</v>
      </c>
      <c r="K30" t="s">
        <v>24</v>
      </c>
      <c r="M30" t="s">
        <v>25</v>
      </c>
      <c r="N30">
        <v>4450410</v>
      </c>
      <c r="O30" t="s">
        <v>84</v>
      </c>
      <c r="P30" s="1">
        <v>45939</v>
      </c>
      <c r="Q30" t="s">
        <v>77</v>
      </c>
      <c r="R30" s="1">
        <v>45939</v>
      </c>
      <c r="T30" t="s">
        <v>137</v>
      </c>
      <c r="U30">
        <v>500</v>
      </c>
      <c r="X30">
        <v>5</v>
      </c>
      <c r="Y30" t="s">
        <v>75</v>
      </c>
      <c r="AC30" t="s">
        <v>136</v>
      </c>
      <c r="AD30" t="s">
        <v>827</v>
      </c>
      <c r="AE30">
        <v>45750</v>
      </c>
      <c r="AF30" t="s">
        <v>828</v>
      </c>
      <c r="AJ30">
        <v>663680017</v>
      </c>
      <c r="AK30" t="s">
        <v>829</v>
      </c>
      <c r="AL30">
        <v>0</v>
      </c>
      <c r="AM30">
        <v>0</v>
      </c>
      <c r="AO30" s="1">
        <v>45939</v>
      </c>
    </row>
    <row r="31" spans="1:41" x14ac:dyDescent="0.25">
      <c r="A31">
        <v>1532039</v>
      </c>
      <c r="B31" t="s">
        <v>236</v>
      </c>
      <c r="C31" t="s">
        <v>237</v>
      </c>
      <c r="D31">
        <v>4538333</v>
      </c>
      <c r="E31" t="s">
        <v>23</v>
      </c>
      <c r="F31" t="s">
        <v>23</v>
      </c>
      <c r="H31" s="1">
        <v>42416</v>
      </c>
      <c r="I31" t="s">
        <v>31</v>
      </c>
      <c r="J31">
        <v>-10</v>
      </c>
      <c r="K31" t="s">
        <v>28</v>
      </c>
      <c r="M31" t="s">
        <v>25</v>
      </c>
      <c r="N31">
        <v>4450768</v>
      </c>
      <c r="O31" t="s">
        <v>62</v>
      </c>
      <c r="P31" s="1">
        <v>45941</v>
      </c>
      <c r="Q31" t="s">
        <v>77</v>
      </c>
      <c r="R31" s="1">
        <v>45206</v>
      </c>
      <c r="T31" t="s">
        <v>137</v>
      </c>
      <c r="U31">
        <v>500</v>
      </c>
      <c r="X31">
        <v>5</v>
      </c>
      <c r="Y31" t="s">
        <v>75</v>
      </c>
      <c r="AC31" t="s">
        <v>136</v>
      </c>
      <c r="AD31" t="s">
        <v>78</v>
      </c>
      <c r="AE31">
        <v>45380</v>
      </c>
      <c r="AF31" t="s">
        <v>238</v>
      </c>
      <c r="AI31">
        <v>679498163</v>
      </c>
      <c r="AJ31">
        <v>605034423</v>
      </c>
      <c r="AK31" t="s">
        <v>239</v>
      </c>
      <c r="AL31">
        <v>0</v>
      </c>
      <c r="AM31">
        <v>0</v>
      </c>
      <c r="AO31" s="1">
        <v>45941</v>
      </c>
    </row>
    <row r="32" spans="1:41" x14ac:dyDescent="0.25">
      <c r="A32">
        <v>1647824</v>
      </c>
      <c r="B32" t="s">
        <v>667</v>
      </c>
      <c r="C32" t="s">
        <v>36</v>
      </c>
      <c r="D32">
        <v>4540967</v>
      </c>
      <c r="E32" t="s">
        <v>23</v>
      </c>
      <c r="F32" t="s">
        <v>23</v>
      </c>
      <c r="H32" s="1">
        <v>44242</v>
      </c>
      <c r="I32" t="s">
        <v>23</v>
      </c>
      <c r="J32">
        <v>-9</v>
      </c>
      <c r="K32" t="s">
        <v>24</v>
      </c>
      <c r="M32" t="s">
        <v>25</v>
      </c>
      <c r="N32">
        <v>4450757</v>
      </c>
      <c r="O32" t="s">
        <v>27</v>
      </c>
      <c r="P32" s="1">
        <v>45935</v>
      </c>
      <c r="Q32" t="s">
        <v>77</v>
      </c>
      <c r="R32" s="1">
        <v>45580</v>
      </c>
      <c r="T32" t="s">
        <v>137</v>
      </c>
      <c r="U32">
        <v>500</v>
      </c>
      <c r="X32">
        <v>5</v>
      </c>
      <c r="Y32" t="s">
        <v>75</v>
      </c>
      <c r="AC32" t="s">
        <v>136</v>
      </c>
      <c r="AD32" t="s">
        <v>383</v>
      </c>
      <c r="AE32">
        <v>45150</v>
      </c>
      <c r="AF32" t="s">
        <v>830</v>
      </c>
      <c r="AI32">
        <v>683662020</v>
      </c>
      <c r="AJ32">
        <v>608305310</v>
      </c>
      <c r="AK32" t="s">
        <v>831</v>
      </c>
      <c r="AL32">
        <v>0</v>
      </c>
      <c r="AM32">
        <v>0</v>
      </c>
    </row>
    <row r="33" spans="1:41" x14ac:dyDescent="0.25">
      <c r="A33">
        <v>1634077</v>
      </c>
      <c r="B33" t="s">
        <v>324</v>
      </c>
      <c r="C33" t="s">
        <v>325</v>
      </c>
      <c r="D33">
        <v>4540819</v>
      </c>
      <c r="E33" t="s">
        <v>23</v>
      </c>
      <c r="F33" t="s">
        <v>250</v>
      </c>
      <c r="H33" s="1">
        <v>42170</v>
      </c>
      <c r="I33" t="s">
        <v>190</v>
      </c>
      <c r="J33">
        <v>-11</v>
      </c>
      <c r="K33" t="s">
        <v>24</v>
      </c>
      <c r="M33" t="s">
        <v>25</v>
      </c>
      <c r="N33">
        <v>4450108</v>
      </c>
      <c r="O33" t="s">
        <v>71</v>
      </c>
      <c r="P33" s="1">
        <v>45904</v>
      </c>
      <c r="Q33" t="s">
        <v>77</v>
      </c>
      <c r="R33" s="1">
        <v>45566</v>
      </c>
      <c r="T33" t="s">
        <v>137</v>
      </c>
      <c r="U33">
        <v>500</v>
      </c>
      <c r="X33">
        <v>5</v>
      </c>
      <c r="Y33" t="s">
        <v>75</v>
      </c>
      <c r="AC33" t="s">
        <v>136</v>
      </c>
      <c r="AD33" t="s">
        <v>177</v>
      </c>
      <c r="AE33">
        <v>45500</v>
      </c>
      <c r="AF33" t="s">
        <v>326</v>
      </c>
      <c r="AJ33">
        <v>676297792</v>
      </c>
      <c r="AK33" t="s">
        <v>832</v>
      </c>
      <c r="AL33">
        <v>0</v>
      </c>
      <c r="AM33">
        <v>0</v>
      </c>
      <c r="AO33" s="1">
        <v>45904</v>
      </c>
    </row>
    <row r="34" spans="1:41" x14ac:dyDescent="0.25">
      <c r="A34">
        <v>1730358</v>
      </c>
      <c r="B34" t="s">
        <v>833</v>
      </c>
      <c r="C34" t="s">
        <v>68</v>
      </c>
      <c r="D34">
        <v>4542020</v>
      </c>
      <c r="E34" t="s">
        <v>23</v>
      </c>
      <c r="H34" s="1">
        <v>43151</v>
      </c>
      <c r="I34" t="s">
        <v>23</v>
      </c>
      <c r="J34">
        <v>-9</v>
      </c>
      <c r="K34" t="s">
        <v>24</v>
      </c>
      <c r="M34" t="s">
        <v>25</v>
      </c>
      <c r="N34">
        <v>4450617</v>
      </c>
      <c r="O34" t="s">
        <v>109</v>
      </c>
      <c r="P34" s="1">
        <v>45929</v>
      </c>
      <c r="Q34" t="s">
        <v>77</v>
      </c>
      <c r="R34" s="1">
        <v>45929</v>
      </c>
      <c r="T34" t="s">
        <v>137</v>
      </c>
      <c r="U34">
        <v>500</v>
      </c>
      <c r="X34">
        <v>5</v>
      </c>
      <c r="Y34" t="s">
        <v>75</v>
      </c>
      <c r="AC34" t="s">
        <v>136</v>
      </c>
      <c r="AD34" t="s">
        <v>110</v>
      </c>
      <c r="AE34">
        <v>45260</v>
      </c>
      <c r="AF34" t="s">
        <v>834</v>
      </c>
      <c r="AJ34" t="s">
        <v>835</v>
      </c>
      <c r="AK34" t="s">
        <v>836</v>
      </c>
      <c r="AL34">
        <v>0</v>
      </c>
      <c r="AM34">
        <v>0</v>
      </c>
      <c r="AO34" s="1">
        <v>45929</v>
      </c>
    </row>
    <row r="35" spans="1:41" x14ac:dyDescent="0.25">
      <c r="A35">
        <v>1720444</v>
      </c>
      <c r="B35" t="s">
        <v>837</v>
      </c>
      <c r="C35" t="s">
        <v>37</v>
      </c>
      <c r="D35">
        <v>4541874</v>
      </c>
      <c r="E35" t="s">
        <v>23</v>
      </c>
      <c r="H35" s="1">
        <v>42763</v>
      </c>
      <c r="I35" t="s">
        <v>23</v>
      </c>
      <c r="J35">
        <v>-9</v>
      </c>
      <c r="K35" t="s">
        <v>24</v>
      </c>
      <c r="M35" t="s">
        <v>25</v>
      </c>
      <c r="N35">
        <v>4450026</v>
      </c>
      <c r="O35" t="s">
        <v>72</v>
      </c>
      <c r="P35" s="1">
        <v>45919</v>
      </c>
      <c r="Q35" t="s">
        <v>77</v>
      </c>
      <c r="R35" s="1">
        <v>45919</v>
      </c>
      <c r="T35" t="s">
        <v>137</v>
      </c>
      <c r="U35">
        <v>500</v>
      </c>
      <c r="X35">
        <v>5</v>
      </c>
      <c r="Y35" t="s">
        <v>75</v>
      </c>
      <c r="AC35" t="s">
        <v>136</v>
      </c>
      <c r="AD35" t="s">
        <v>81</v>
      </c>
      <c r="AE35">
        <v>45100</v>
      </c>
      <c r="AF35" t="s">
        <v>231</v>
      </c>
      <c r="AK35" t="s">
        <v>144</v>
      </c>
      <c r="AL35">
        <v>0</v>
      </c>
      <c r="AM35">
        <v>0</v>
      </c>
      <c r="AO35" s="1">
        <v>45919</v>
      </c>
    </row>
    <row r="36" spans="1:41" x14ac:dyDescent="0.25">
      <c r="A36">
        <v>1704111</v>
      </c>
      <c r="B36" t="s">
        <v>838</v>
      </c>
      <c r="C36" t="s">
        <v>573</v>
      </c>
      <c r="D36">
        <v>4541635</v>
      </c>
      <c r="E36" t="s">
        <v>23</v>
      </c>
      <c r="H36" s="1">
        <v>42353</v>
      </c>
      <c r="I36" t="s">
        <v>190</v>
      </c>
      <c r="J36">
        <v>-11</v>
      </c>
      <c r="K36" t="s">
        <v>24</v>
      </c>
      <c r="M36" t="s">
        <v>25</v>
      </c>
      <c r="N36">
        <v>4450285</v>
      </c>
      <c r="O36" t="s">
        <v>43</v>
      </c>
      <c r="P36" s="1">
        <v>45896</v>
      </c>
      <c r="Q36" t="s">
        <v>77</v>
      </c>
      <c r="R36" s="1">
        <v>45896</v>
      </c>
      <c r="T36" t="s">
        <v>137</v>
      </c>
      <c r="U36">
        <v>500</v>
      </c>
      <c r="X36">
        <v>5</v>
      </c>
      <c r="Y36" t="s">
        <v>75</v>
      </c>
      <c r="AC36" t="s">
        <v>136</v>
      </c>
      <c r="AD36" t="s">
        <v>290</v>
      </c>
      <c r="AE36">
        <v>45800</v>
      </c>
      <c r="AF36" t="s">
        <v>839</v>
      </c>
      <c r="AJ36">
        <v>634634837</v>
      </c>
      <c r="AK36" t="s">
        <v>840</v>
      </c>
      <c r="AL36">
        <v>0</v>
      </c>
      <c r="AM36">
        <v>0</v>
      </c>
      <c r="AO36" s="1">
        <v>45896</v>
      </c>
    </row>
    <row r="37" spans="1:41" x14ac:dyDescent="0.25">
      <c r="A37">
        <v>1715536</v>
      </c>
      <c r="B37" t="s">
        <v>838</v>
      </c>
      <c r="C37" t="s">
        <v>841</v>
      </c>
      <c r="D37">
        <v>4541813</v>
      </c>
      <c r="E37" t="s">
        <v>23</v>
      </c>
      <c r="H37" s="1">
        <v>43153</v>
      </c>
      <c r="I37" t="s">
        <v>23</v>
      </c>
      <c r="J37">
        <v>-9</v>
      </c>
      <c r="K37" t="s">
        <v>28</v>
      </c>
      <c r="M37" t="s">
        <v>25</v>
      </c>
      <c r="N37">
        <v>4450285</v>
      </c>
      <c r="O37" t="s">
        <v>43</v>
      </c>
      <c r="P37" s="1">
        <v>45915</v>
      </c>
      <c r="Q37" t="s">
        <v>77</v>
      </c>
      <c r="R37" s="1">
        <v>45915</v>
      </c>
      <c r="T37" t="s">
        <v>137</v>
      </c>
      <c r="U37">
        <v>500</v>
      </c>
      <c r="X37">
        <v>5</v>
      </c>
      <c r="Y37" t="s">
        <v>75</v>
      </c>
      <c r="AC37" t="s">
        <v>136</v>
      </c>
      <c r="AD37" t="s">
        <v>290</v>
      </c>
      <c r="AE37">
        <v>45800</v>
      </c>
      <c r="AF37" t="s">
        <v>839</v>
      </c>
      <c r="AJ37">
        <v>634634837</v>
      </c>
      <c r="AK37" t="s">
        <v>842</v>
      </c>
      <c r="AL37">
        <v>0</v>
      </c>
      <c r="AM37">
        <v>0</v>
      </c>
      <c r="AO37" s="1">
        <v>45915</v>
      </c>
    </row>
    <row r="38" spans="1:41" x14ac:dyDescent="0.25">
      <c r="A38">
        <v>1710932</v>
      </c>
      <c r="B38" t="s">
        <v>843</v>
      </c>
      <c r="C38" t="s">
        <v>844</v>
      </c>
      <c r="D38">
        <v>4541734</v>
      </c>
      <c r="E38" t="s">
        <v>22</v>
      </c>
      <c r="H38" s="1">
        <v>42715</v>
      </c>
      <c r="I38" t="s">
        <v>31</v>
      </c>
      <c r="J38">
        <v>-10</v>
      </c>
      <c r="K38" t="s">
        <v>24</v>
      </c>
      <c r="M38" t="s">
        <v>25</v>
      </c>
      <c r="N38">
        <v>4450751</v>
      </c>
      <c r="O38" t="s">
        <v>34</v>
      </c>
      <c r="P38" s="1">
        <v>45910</v>
      </c>
      <c r="Q38" t="s">
        <v>77</v>
      </c>
      <c r="R38" s="1">
        <v>45910</v>
      </c>
      <c r="T38" t="s">
        <v>137</v>
      </c>
      <c r="U38">
        <v>500</v>
      </c>
      <c r="X38">
        <v>5</v>
      </c>
      <c r="Y38" t="s">
        <v>75</v>
      </c>
      <c r="AC38" t="s">
        <v>136</v>
      </c>
      <c r="AD38" t="s">
        <v>218</v>
      </c>
      <c r="AE38">
        <v>45140</v>
      </c>
      <c r="AF38" t="s">
        <v>845</v>
      </c>
      <c r="AJ38">
        <v>628537545</v>
      </c>
      <c r="AK38" t="s">
        <v>846</v>
      </c>
      <c r="AL38">
        <v>0</v>
      </c>
      <c r="AM38">
        <v>0</v>
      </c>
      <c r="AO38" s="1">
        <v>45910</v>
      </c>
    </row>
    <row r="39" spans="1:41" x14ac:dyDescent="0.25">
      <c r="A39">
        <v>1729352</v>
      </c>
      <c r="B39" t="s">
        <v>847</v>
      </c>
      <c r="C39" t="s">
        <v>698</v>
      </c>
      <c r="D39">
        <v>4542007</v>
      </c>
      <c r="E39" t="s">
        <v>23</v>
      </c>
      <c r="H39" s="1">
        <v>42339</v>
      </c>
      <c r="I39" t="s">
        <v>190</v>
      </c>
      <c r="J39">
        <v>-11</v>
      </c>
      <c r="K39" t="s">
        <v>24</v>
      </c>
      <c r="M39" t="s">
        <v>25</v>
      </c>
      <c r="N39">
        <v>4450184</v>
      </c>
      <c r="O39" t="s">
        <v>44</v>
      </c>
      <c r="P39" s="1">
        <v>45928</v>
      </c>
      <c r="Q39" t="s">
        <v>77</v>
      </c>
      <c r="R39" s="1">
        <v>45928</v>
      </c>
      <c r="S39" s="1">
        <v>45922</v>
      </c>
      <c r="T39" t="s">
        <v>26</v>
      </c>
      <c r="U39">
        <v>500</v>
      </c>
      <c r="X39">
        <v>5</v>
      </c>
      <c r="Y39" t="s">
        <v>75</v>
      </c>
      <c r="AC39" t="s">
        <v>136</v>
      </c>
      <c r="AD39" t="s">
        <v>449</v>
      </c>
      <c r="AE39">
        <v>45760</v>
      </c>
      <c r="AF39" t="s">
        <v>848</v>
      </c>
      <c r="AJ39">
        <v>658262239</v>
      </c>
      <c r="AK39" t="s">
        <v>849</v>
      </c>
      <c r="AL39">
        <v>0</v>
      </c>
      <c r="AM39">
        <v>0</v>
      </c>
      <c r="AO39" s="1">
        <v>45928</v>
      </c>
    </row>
    <row r="40" spans="1:41" x14ac:dyDescent="0.25">
      <c r="A40">
        <v>1706864</v>
      </c>
      <c r="B40" t="s">
        <v>850</v>
      </c>
      <c r="C40" t="s">
        <v>113</v>
      </c>
      <c r="D40">
        <v>4541671</v>
      </c>
      <c r="E40" t="s">
        <v>23</v>
      </c>
      <c r="H40" s="1">
        <v>42861</v>
      </c>
      <c r="I40" t="s">
        <v>23</v>
      </c>
      <c r="J40">
        <v>-9</v>
      </c>
      <c r="K40" t="s">
        <v>24</v>
      </c>
      <c r="M40" t="s">
        <v>25</v>
      </c>
      <c r="N40">
        <v>4450757</v>
      </c>
      <c r="O40" t="s">
        <v>27</v>
      </c>
      <c r="P40" s="1">
        <v>45904</v>
      </c>
      <c r="Q40" t="s">
        <v>77</v>
      </c>
      <c r="R40" s="1">
        <v>45904</v>
      </c>
      <c r="T40" t="s">
        <v>137</v>
      </c>
      <c r="U40">
        <v>500</v>
      </c>
      <c r="X40">
        <v>5</v>
      </c>
      <c r="Y40" t="s">
        <v>75</v>
      </c>
      <c r="AC40" t="s">
        <v>136</v>
      </c>
      <c r="AD40" t="s">
        <v>192</v>
      </c>
      <c r="AE40">
        <v>45650</v>
      </c>
      <c r="AF40" t="s">
        <v>851</v>
      </c>
      <c r="AI40">
        <v>631581810</v>
      </c>
      <c r="AJ40">
        <v>672934558</v>
      </c>
      <c r="AK40" t="s">
        <v>852</v>
      </c>
      <c r="AL40">
        <v>0</v>
      </c>
      <c r="AM40">
        <v>0</v>
      </c>
      <c r="AO40" s="1">
        <v>45904</v>
      </c>
    </row>
    <row r="41" spans="1:41" x14ac:dyDescent="0.25">
      <c r="A41">
        <v>1608829</v>
      </c>
      <c r="B41" t="s">
        <v>328</v>
      </c>
      <c r="C41" t="s">
        <v>329</v>
      </c>
      <c r="D41">
        <v>4540350</v>
      </c>
      <c r="E41" t="s">
        <v>23</v>
      </c>
      <c r="F41" t="s">
        <v>23</v>
      </c>
      <c r="H41" s="1">
        <v>42319</v>
      </c>
      <c r="I41" t="s">
        <v>190</v>
      </c>
      <c r="J41">
        <v>-11</v>
      </c>
      <c r="K41" t="s">
        <v>24</v>
      </c>
      <c r="M41" t="s">
        <v>25</v>
      </c>
      <c r="N41">
        <v>4450616</v>
      </c>
      <c r="O41" t="s">
        <v>42</v>
      </c>
      <c r="P41" s="1">
        <v>45913</v>
      </c>
      <c r="Q41" t="s">
        <v>77</v>
      </c>
      <c r="R41" s="1">
        <v>45546</v>
      </c>
      <c r="T41" t="s">
        <v>137</v>
      </c>
      <c r="U41">
        <v>500</v>
      </c>
      <c r="X41">
        <v>5</v>
      </c>
      <c r="Y41" t="s">
        <v>75</v>
      </c>
      <c r="AC41" t="s">
        <v>136</v>
      </c>
      <c r="AD41" t="s">
        <v>330</v>
      </c>
      <c r="AE41">
        <v>45370</v>
      </c>
      <c r="AF41" t="s">
        <v>331</v>
      </c>
      <c r="AJ41">
        <v>674411101</v>
      </c>
      <c r="AK41" t="s">
        <v>332</v>
      </c>
      <c r="AL41">
        <v>0</v>
      </c>
      <c r="AM41">
        <v>0</v>
      </c>
      <c r="AO41" s="1">
        <v>45913</v>
      </c>
    </row>
    <row r="42" spans="1:41" x14ac:dyDescent="0.25">
      <c r="A42">
        <v>1732694</v>
      </c>
      <c r="B42" t="s">
        <v>853</v>
      </c>
      <c r="C42" t="s">
        <v>67</v>
      </c>
      <c r="D42">
        <v>4542060</v>
      </c>
      <c r="E42" t="s">
        <v>23</v>
      </c>
      <c r="H42" s="1">
        <v>42143</v>
      </c>
      <c r="I42" t="s">
        <v>190</v>
      </c>
      <c r="J42">
        <v>-11</v>
      </c>
      <c r="K42" t="s">
        <v>24</v>
      </c>
      <c r="M42" t="s">
        <v>25</v>
      </c>
      <c r="N42">
        <v>4450757</v>
      </c>
      <c r="O42" t="s">
        <v>27</v>
      </c>
      <c r="P42" s="1">
        <v>45932</v>
      </c>
      <c r="Q42" t="s">
        <v>77</v>
      </c>
      <c r="R42" s="1">
        <v>45932</v>
      </c>
      <c r="T42" t="s">
        <v>137</v>
      </c>
      <c r="U42">
        <v>500</v>
      </c>
      <c r="X42">
        <v>5</v>
      </c>
      <c r="Y42" t="s">
        <v>75</v>
      </c>
      <c r="AC42" t="s">
        <v>136</v>
      </c>
      <c r="AD42" t="s">
        <v>192</v>
      </c>
      <c r="AE42">
        <v>45650</v>
      </c>
      <c r="AF42" t="s">
        <v>854</v>
      </c>
      <c r="AJ42">
        <v>660456488</v>
      </c>
      <c r="AK42" t="s">
        <v>855</v>
      </c>
      <c r="AL42">
        <v>0</v>
      </c>
      <c r="AM42">
        <v>0</v>
      </c>
      <c r="AO42" s="1">
        <v>45932</v>
      </c>
    </row>
    <row r="43" spans="1:41" x14ac:dyDescent="0.25">
      <c r="A43">
        <v>1739997</v>
      </c>
      <c r="B43" t="s">
        <v>856</v>
      </c>
      <c r="C43" t="s">
        <v>90</v>
      </c>
      <c r="D43">
        <v>4542152</v>
      </c>
      <c r="E43" t="s">
        <v>23</v>
      </c>
      <c r="H43" s="1">
        <v>42024</v>
      </c>
      <c r="I43" t="s">
        <v>190</v>
      </c>
      <c r="J43">
        <v>-11</v>
      </c>
      <c r="K43" t="s">
        <v>24</v>
      </c>
      <c r="M43" t="s">
        <v>25</v>
      </c>
      <c r="N43">
        <v>4450580</v>
      </c>
      <c r="O43" t="s">
        <v>417</v>
      </c>
      <c r="P43" s="1">
        <v>45942</v>
      </c>
      <c r="Q43" t="s">
        <v>77</v>
      </c>
      <c r="R43" s="1">
        <v>45942</v>
      </c>
      <c r="T43" t="s">
        <v>137</v>
      </c>
      <c r="U43">
        <v>500</v>
      </c>
      <c r="X43">
        <v>5</v>
      </c>
      <c r="Y43" t="s">
        <v>75</v>
      </c>
      <c r="AC43" t="s">
        <v>136</v>
      </c>
      <c r="AD43" t="s">
        <v>857</v>
      </c>
      <c r="AE43">
        <v>45130</v>
      </c>
      <c r="AF43" t="s">
        <v>858</v>
      </c>
      <c r="AK43" t="s">
        <v>859</v>
      </c>
      <c r="AL43">
        <v>0</v>
      </c>
      <c r="AM43">
        <v>0</v>
      </c>
      <c r="AO43" s="1">
        <v>45942</v>
      </c>
    </row>
    <row r="44" spans="1:41" x14ac:dyDescent="0.25">
      <c r="A44">
        <v>1611551</v>
      </c>
      <c r="B44" t="s">
        <v>333</v>
      </c>
      <c r="C44" t="s">
        <v>334</v>
      </c>
      <c r="D44">
        <v>4540437</v>
      </c>
      <c r="E44" t="s">
        <v>22</v>
      </c>
      <c r="F44" t="s">
        <v>23</v>
      </c>
      <c r="H44" s="1">
        <v>42241</v>
      </c>
      <c r="I44" t="s">
        <v>190</v>
      </c>
      <c r="J44">
        <v>-11</v>
      </c>
      <c r="K44" t="s">
        <v>24</v>
      </c>
      <c r="M44" t="s">
        <v>25</v>
      </c>
      <c r="N44">
        <v>4450026</v>
      </c>
      <c r="O44" t="s">
        <v>72</v>
      </c>
      <c r="P44" s="1">
        <v>45913</v>
      </c>
      <c r="Q44" t="s">
        <v>77</v>
      </c>
      <c r="R44" s="1">
        <v>45548</v>
      </c>
      <c r="T44" t="s">
        <v>137</v>
      </c>
      <c r="U44">
        <v>500</v>
      </c>
      <c r="X44">
        <v>5</v>
      </c>
      <c r="Y44" t="s">
        <v>75</v>
      </c>
      <c r="AC44" t="s">
        <v>136</v>
      </c>
      <c r="AD44" t="s">
        <v>81</v>
      </c>
      <c r="AE44">
        <v>45100</v>
      </c>
      <c r="AF44" t="s">
        <v>231</v>
      </c>
      <c r="AK44" t="s">
        <v>144</v>
      </c>
      <c r="AL44">
        <v>0</v>
      </c>
      <c r="AM44">
        <v>0</v>
      </c>
      <c r="AO44" s="1">
        <v>45913</v>
      </c>
    </row>
    <row r="45" spans="1:41" x14ac:dyDescent="0.25">
      <c r="A45">
        <v>1724159</v>
      </c>
      <c r="B45" t="s">
        <v>860</v>
      </c>
      <c r="C45" t="s">
        <v>65</v>
      </c>
      <c r="D45">
        <v>4541932</v>
      </c>
      <c r="E45" t="s">
        <v>23</v>
      </c>
      <c r="H45" s="1">
        <v>44024</v>
      </c>
      <c r="I45" t="s">
        <v>23</v>
      </c>
      <c r="J45">
        <v>-9</v>
      </c>
      <c r="K45" t="s">
        <v>24</v>
      </c>
      <c r="M45" t="s">
        <v>25</v>
      </c>
      <c r="N45">
        <v>4450410</v>
      </c>
      <c r="O45" t="s">
        <v>84</v>
      </c>
      <c r="P45" s="1">
        <v>45923</v>
      </c>
      <c r="Q45" t="s">
        <v>77</v>
      </c>
      <c r="R45" s="1">
        <v>45923</v>
      </c>
      <c r="T45" t="s">
        <v>137</v>
      </c>
      <c r="U45">
        <v>500</v>
      </c>
      <c r="X45">
        <v>5</v>
      </c>
      <c r="Y45" t="s">
        <v>75</v>
      </c>
      <c r="AC45" t="s">
        <v>136</v>
      </c>
      <c r="AD45" t="s">
        <v>152</v>
      </c>
      <c r="AE45">
        <v>45160</v>
      </c>
      <c r="AF45" t="s">
        <v>861</v>
      </c>
      <c r="AJ45">
        <v>689168655</v>
      </c>
      <c r="AK45" t="s">
        <v>862</v>
      </c>
      <c r="AL45">
        <v>1</v>
      </c>
      <c r="AM45">
        <v>0</v>
      </c>
      <c r="AO45" s="1">
        <v>45923</v>
      </c>
    </row>
    <row r="46" spans="1:41" x14ac:dyDescent="0.25">
      <c r="A46">
        <v>1736820</v>
      </c>
      <c r="B46" t="s">
        <v>863</v>
      </c>
      <c r="C46" t="s">
        <v>35</v>
      </c>
      <c r="D46">
        <v>4542111</v>
      </c>
      <c r="E46" t="s">
        <v>23</v>
      </c>
      <c r="H46" s="1">
        <v>42658</v>
      </c>
      <c r="I46" t="s">
        <v>31</v>
      </c>
      <c r="J46">
        <v>-10</v>
      </c>
      <c r="K46" t="s">
        <v>24</v>
      </c>
      <c r="M46" t="s">
        <v>25</v>
      </c>
      <c r="N46">
        <v>4450759</v>
      </c>
      <c r="O46" t="s">
        <v>45</v>
      </c>
      <c r="P46" s="1">
        <v>45937</v>
      </c>
      <c r="Q46" t="s">
        <v>77</v>
      </c>
      <c r="R46" s="1">
        <v>45937</v>
      </c>
      <c r="T46" t="s">
        <v>137</v>
      </c>
      <c r="U46">
        <v>500</v>
      </c>
      <c r="X46">
        <v>5</v>
      </c>
      <c r="Y46" t="s">
        <v>75</v>
      </c>
      <c r="AC46" t="s">
        <v>136</v>
      </c>
      <c r="AD46" t="s">
        <v>86</v>
      </c>
      <c r="AE46">
        <v>45110</v>
      </c>
      <c r="AF46" t="s">
        <v>864</v>
      </c>
      <c r="AK46" t="s">
        <v>865</v>
      </c>
      <c r="AL46">
        <v>0</v>
      </c>
      <c r="AM46">
        <v>0</v>
      </c>
      <c r="AO46" s="1">
        <v>45937</v>
      </c>
    </row>
    <row r="47" spans="1:41" x14ac:dyDescent="0.25">
      <c r="A47">
        <v>1732190</v>
      </c>
      <c r="B47" t="s">
        <v>866</v>
      </c>
      <c r="C47" t="s">
        <v>867</v>
      </c>
      <c r="D47">
        <v>4542051</v>
      </c>
      <c r="E47" t="s">
        <v>250</v>
      </c>
      <c r="H47" s="1">
        <v>42593</v>
      </c>
      <c r="I47" t="s">
        <v>31</v>
      </c>
      <c r="J47">
        <v>-10</v>
      </c>
      <c r="K47" t="s">
        <v>24</v>
      </c>
      <c r="M47" t="s">
        <v>25</v>
      </c>
      <c r="N47">
        <v>4450589</v>
      </c>
      <c r="O47" t="s">
        <v>217</v>
      </c>
      <c r="P47" s="1">
        <v>45931</v>
      </c>
      <c r="Q47" t="s">
        <v>77</v>
      </c>
      <c r="R47" s="1">
        <v>45931</v>
      </c>
      <c r="T47" t="s">
        <v>137</v>
      </c>
      <c r="U47">
        <v>500</v>
      </c>
      <c r="X47">
        <v>5</v>
      </c>
      <c r="Y47" t="s">
        <v>75</v>
      </c>
      <c r="AC47" t="s">
        <v>136</v>
      </c>
      <c r="AD47" t="s">
        <v>868</v>
      </c>
      <c r="AE47">
        <v>45310</v>
      </c>
      <c r="AF47" t="s">
        <v>869</v>
      </c>
      <c r="AI47">
        <v>637442206</v>
      </c>
      <c r="AJ47">
        <v>785602133</v>
      </c>
      <c r="AK47" t="s">
        <v>870</v>
      </c>
      <c r="AL47">
        <v>0</v>
      </c>
      <c r="AM47">
        <v>0</v>
      </c>
    </row>
    <row r="48" spans="1:41" x14ac:dyDescent="0.25">
      <c r="A48">
        <v>1733241</v>
      </c>
      <c r="B48" t="s">
        <v>871</v>
      </c>
      <c r="C48" t="s">
        <v>196</v>
      </c>
      <c r="D48">
        <v>4542069</v>
      </c>
      <c r="E48" t="s">
        <v>23</v>
      </c>
      <c r="H48" s="1">
        <v>44135</v>
      </c>
      <c r="I48" t="s">
        <v>23</v>
      </c>
      <c r="J48">
        <v>-9</v>
      </c>
      <c r="K48" t="s">
        <v>24</v>
      </c>
      <c r="M48" t="s">
        <v>25</v>
      </c>
      <c r="N48">
        <v>4450410</v>
      </c>
      <c r="O48" t="s">
        <v>84</v>
      </c>
      <c r="P48" s="1">
        <v>45932</v>
      </c>
      <c r="Q48" t="s">
        <v>77</v>
      </c>
      <c r="R48" s="1">
        <v>45932</v>
      </c>
      <c r="T48" t="s">
        <v>137</v>
      </c>
      <c r="U48">
        <v>500</v>
      </c>
      <c r="X48">
        <v>5</v>
      </c>
      <c r="Y48" t="s">
        <v>75</v>
      </c>
      <c r="AC48" t="s">
        <v>136</v>
      </c>
      <c r="AD48" t="s">
        <v>152</v>
      </c>
      <c r="AE48">
        <v>45160</v>
      </c>
      <c r="AF48" t="s">
        <v>872</v>
      </c>
      <c r="AJ48">
        <v>622143495</v>
      </c>
      <c r="AK48" t="s">
        <v>873</v>
      </c>
      <c r="AL48">
        <v>0</v>
      </c>
      <c r="AM48">
        <v>0</v>
      </c>
      <c r="AO48" s="1">
        <v>45932</v>
      </c>
    </row>
    <row r="49" spans="1:41" x14ac:dyDescent="0.25">
      <c r="A49">
        <v>1715057</v>
      </c>
      <c r="B49" t="s">
        <v>874</v>
      </c>
      <c r="C49" t="s">
        <v>875</v>
      </c>
      <c r="D49">
        <v>4541800</v>
      </c>
      <c r="E49" t="s">
        <v>23</v>
      </c>
      <c r="H49" s="1">
        <v>43298</v>
      </c>
      <c r="I49" t="s">
        <v>23</v>
      </c>
      <c r="J49">
        <v>-9</v>
      </c>
      <c r="K49" t="s">
        <v>24</v>
      </c>
      <c r="M49" t="s">
        <v>25</v>
      </c>
      <c r="N49">
        <v>4450706</v>
      </c>
      <c r="O49" t="s">
        <v>39</v>
      </c>
      <c r="P49" s="1">
        <v>45914</v>
      </c>
      <c r="Q49" t="s">
        <v>77</v>
      </c>
      <c r="R49" s="1">
        <v>45914</v>
      </c>
      <c r="T49" t="s">
        <v>137</v>
      </c>
      <c r="U49">
        <v>500</v>
      </c>
      <c r="X49">
        <v>5</v>
      </c>
      <c r="Y49" t="s">
        <v>75</v>
      </c>
      <c r="AC49" t="s">
        <v>136</v>
      </c>
      <c r="AD49" t="s">
        <v>88</v>
      </c>
      <c r="AE49">
        <v>45770</v>
      </c>
      <c r="AF49" t="s">
        <v>876</v>
      </c>
      <c r="AK49" t="s">
        <v>877</v>
      </c>
      <c r="AL49">
        <v>0</v>
      </c>
      <c r="AM49">
        <v>0</v>
      </c>
      <c r="AO49" s="1">
        <v>45914</v>
      </c>
    </row>
    <row r="50" spans="1:41" x14ac:dyDescent="0.25">
      <c r="A50">
        <v>1715061</v>
      </c>
      <c r="B50" t="s">
        <v>878</v>
      </c>
      <c r="C50" t="s">
        <v>437</v>
      </c>
      <c r="D50">
        <v>4541801</v>
      </c>
      <c r="E50" t="s">
        <v>23</v>
      </c>
      <c r="H50" s="1">
        <v>42676</v>
      </c>
      <c r="I50" t="s">
        <v>31</v>
      </c>
      <c r="J50">
        <v>-10</v>
      </c>
      <c r="K50" t="s">
        <v>24</v>
      </c>
      <c r="M50" t="s">
        <v>25</v>
      </c>
      <c r="N50">
        <v>4450706</v>
      </c>
      <c r="O50" t="s">
        <v>39</v>
      </c>
      <c r="P50" s="1">
        <v>45914</v>
      </c>
      <c r="Q50" t="s">
        <v>77</v>
      </c>
      <c r="R50" s="1">
        <v>45914</v>
      </c>
      <c r="T50" t="s">
        <v>137</v>
      </c>
      <c r="U50">
        <v>500</v>
      </c>
      <c r="X50">
        <v>5</v>
      </c>
      <c r="Y50" t="s">
        <v>75</v>
      </c>
      <c r="AC50" t="s">
        <v>136</v>
      </c>
      <c r="AD50" t="s">
        <v>523</v>
      </c>
      <c r="AE50">
        <v>45520</v>
      </c>
      <c r="AF50" t="s">
        <v>879</v>
      </c>
      <c r="AK50" t="s">
        <v>880</v>
      </c>
      <c r="AL50">
        <v>0</v>
      </c>
      <c r="AM50">
        <v>0</v>
      </c>
      <c r="AO50" s="1">
        <v>45914</v>
      </c>
    </row>
    <row r="51" spans="1:41" x14ac:dyDescent="0.25">
      <c r="A51">
        <v>1505068</v>
      </c>
      <c r="B51" t="s">
        <v>241</v>
      </c>
      <c r="C51" t="s">
        <v>242</v>
      </c>
      <c r="D51">
        <v>4537970</v>
      </c>
      <c r="E51" t="s">
        <v>22</v>
      </c>
      <c r="F51" t="s">
        <v>22</v>
      </c>
      <c r="H51" s="1">
        <v>42095</v>
      </c>
      <c r="I51" t="s">
        <v>190</v>
      </c>
      <c r="J51">
        <v>-11</v>
      </c>
      <c r="K51" t="s">
        <v>24</v>
      </c>
      <c r="M51" t="s">
        <v>25</v>
      </c>
      <c r="N51">
        <v>4450751</v>
      </c>
      <c r="O51" t="s">
        <v>34</v>
      </c>
      <c r="P51" s="1">
        <v>45902</v>
      </c>
      <c r="Q51" t="s">
        <v>77</v>
      </c>
      <c r="R51" s="1">
        <v>45136</v>
      </c>
      <c r="T51" t="s">
        <v>137</v>
      </c>
      <c r="U51">
        <v>504</v>
      </c>
      <c r="X51">
        <v>5</v>
      </c>
      <c r="Y51" t="s">
        <v>75</v>
      </c>
      <c r="AC51" t="s">
        <v>136</v>
      </c>
      <c r="AD51" t="s">
        <v>243</v>
      </c>
      <c r="AE51">
        <v>45140</v>
      </c>
      <c r="AF51" t="s">
        <v>244</v>
      </c>
      <c r="AJ51" t="s">
        <v>668</v>
      </c>
      <c r="AK51" t="s">
        <v>881</v>
      </c>
      <c r="AL51">
        <v>1</v>
      </c>
      <c r="AM51">
        <v>0</v>
      </c>
      <c r="AO51" s="1">
        <v>45902</v>
      </c>
    </row>
    <row r="52" spans="1:41" x14ac:dyDescent="0.25">
      <c r="A52">
        <v>1717453</v>
      </c>
      <c r="B52" t="s">
        <v>882</v>
      </c>
      <c r="C52" t="s">
        <v>101</v>
      </c>
      <c r="D52">
        <v>4541839</v>
      </c>
      <c r="E52" t="s">
        <v>23</v>
      </c>
      <c r="H52" s="1">
        <v>43561</v>
      </c>
      <c r="I52" t="s">
        <v>23</v>
      </c>
      <c r="J52">
        <v>-9</v>
      </c>
      <c r="K52" t="s">
        <v>24</v>
      </c>
      <c r="M52" t="s">
        <v>25</v>
      </c>
      <c r="N52">
        <v>4450285</v>
      </c>
      <c r="O52" t="s">
        <v>43</v>
      </c>
      <c r="P52" s="1">
        <v>45917</v>
      </c>
      <c r="Q52" t="s">
        <v>77</v>
      </c>
      <c r="R52" s="1">
        <v>45917</v>
      </c>
      <c r="T52" t="s">
        <v>137</v>
      </c>
      <c r="U52">
        <v>500</v>
      </c>
      <c r="X52">
        <v>5</v>
      </c>
      <c r="Y52" t="s">
        <v>75</v>
      </c>
      <c r="AC52" t="s">
        <v>136</v>
      </c>
      <c r="AD52" t="s">
        <v>290</v>
      </c>
      <c r="AE52">
        <v>45800</v>
      </c>
      <c r="AF52" t="s">
        <v>883</v>
      </c>
      <c r="AJ52">
        <v>622897108</v>
      </c>
      <c r="AK52" t="s">
        <v>884</v>
      </c>
      <c r="AL52">
        <v>0</v>
      </c>
      <c r="AM52">
        <v>0</v>
      </c>
      <c r="AO52" s="1">
        <v>45917</v>
      </c>
    </row>
    <row r="53" spans="1:41" x14ac:dyDescent="0.25">
      <c r="A53">
        <v>1712321</v>
      </c>
      <c r="B53" t="s">
        <v>885</v>
      </c>
      <c r="C53" t="s">
        <v>56</v>
      </c>
      <c r="D53">
        <v>4541760</v>
      </c>
      <c r="E53" t="s">
        <v>23</v>
      </c>
      <c r="H53" s="1">
        <v>42101</v>
      </c>
      <c r="I53" t="s">
        <v>190</v>
      </c>
      <c r="J53">
        <v>-11</v>
      </c>
      <c r="K53" t="s">
        <v>24</v>
      </c>
      <c r="M53" t="s">
        <v>25</v>
      </c>
      <c r="N53">
        <v>4450144</v>
      </c>
      <c r="O53" t="s">
        <v>490</v>
      </c>
      <c r="P53" s="1">
        <v>45911</v>
      </c>
      <c r="Q53" t="s">
        <v>77</v>
      </c>
      <c r="R53" s="1">
        <v>45911</v>
      </c>
      <c r="S53" s="1">
        <v>45910</v>
      </c>
      <c r="T53" t="s">
        <v>26</v>
      </c>
      <c r="U53">
        <v>500</v>
      </c>
      <c r="X53">
        <v>5</v>
      </c>
      <c r="Y53" t="s">
        <v>75</v>
      </c>
      <c r="AC53" t="s">
        <v>136</v>
      </c>
      <c r="AD53" t="s">
        <v>527</v>
      </c>
      <c r="AE53">
        <v>45190</v>
      </c>
      <c r="AF53" t="s">
        <v>886</v>
      </c>
      <c r="AI53">
        <v>662864540</v>
      </c>
      <c r="AJ53">
        <v>684651337</v>
      </c>
      <c r="AK53" t="s">
        <v>887</v>
      </c>
      <c r="AL53">
        <v>0</v>
      </c>
      <c r="AM53">
        <v>0</v>
      </c>
      <c r="AO53" s="1">
        <v>45911</v>
      </c>
    </row>
    <row r="54" spans="1:41" x14ac:dyDescent="0.25">
      <c r="A54">
        <v>1516347</v>
      </c>
      <c r="B54" t="s">
        <v>245</v>
      </c>
      <c r="C54" t="s">
        <v>56</v>
      </c>
      <c r="D54">
        <v>4538139</v>
      </c>
      <c r="E54" t="s">
        <v>23</v>
      </c>
      <c r="F54" t="s">
        <v>23</v>
      </c>
      <c r="H54" s="1">
        <v>42613</v>
      </c>
      <c r="I54" t="s">
        <v>31</v>
      </c>
      <c r="J54">
        <v>-10</v>
      </c>
      <c r="K54" t="s">
        <v>24</v>
      </c>
      <c r="M54" t="s">
        <v>25</v>
      </c>
      <c r="N54">
        <v>4450417</v>
      </c>
      <c r="O54" t="s">
        <v>888</v>
      </c>
      <c r="P54" s="1">
        <v>45925</v>
      </c>
      <c r="Q54" t="s">
        <v>77</v>
      </c>
      <c r="R54" s="1">
        <v>45189</v>
      </c>
      <c r="T54" t="s">
        <v>137</v>
      </c>
      <c r="U54">
        <v>500</v>
      </c>
      <c r="X54">
        <v>5</v>
      </c>
      <c r="Y54" t="s">
        <v>75</v>
      </c>
      <c r="AC54" t="s">
        <v>136</v>
      </c>
      <c r="AD54" t="s">
        <v>246</v>
      </c>
      <c r="AE54">
        <v>45490</v>
      </c>
      <c r="AF54" t="s">
        <v>247</v>
      </c>
      <c r="AJ54">
        <v>675149712</v>
      </c>
      <c r="AK54" t="s">
        <v>505</v>
      </c>
      <c r="AL54">
        <v>0</v>
      </c>
      <c r="AM54">
        <v>0</v>
      </c>
      <c r="AO54" s="1">
        <v>45925</v>
      </c>
    </row>
    <row r="55" spans="1:41" x14ac:dyDescent="0.25">
      <c r="A55">
        <v>1704740</v>
      </c>
      <c r="B55" t="s">
        <v>889</v>
      </c>
      <c r="C55" t="s">
        <v>147</v>
      </c>
      <c r="D55">
        <v>4541639</v>
      </c>
      <c r="E55" t="s">
        <v>23</v>
      </c>
      <c r="H55" s="1">
        <v>43338</v>
      </c>
      <c r="I55" t="s">
        <v>23</v>
      </c>
      <c r="J55">
        <v>-9</v>
      </c>
      <c r="K55" t="s">
        <v>24</v>
      </c>
      <c r="M55" t="s">
        <v>25</v>
      </c>
      <c r="N55">
        <v>4450026</v>
      </c>
      <c r="O55" t="s">
        <v>72</v>
      </c>
      <c r="P55" s="1">
        <v>45897</v>
      </c>
      <c r="Q55" t="s">
        <v>77</v>
      </c>
      <c r="R55" s="1">
        <v>45897</v>
      </c>
      <c r="T55" t="s">
        <v>137</v>
      </c>
      <c r="U55">
        <v>500</v>
      </c>
      <c r="X55">
        <v>5</v>
      </c>
      <c r="Y55" t="s">
        <v>75</v>
      </c>
      <c r="AC55" t="s">
        <v>136</v>
      </c>
      <c r="AD55" t="s">
        <v>81</v>
      </c>
      <c r="AE55">
        <v>45100</v>
      </c>
      <c r="AF55" t="s">
        <v>231</v>
      </c>
      <c r="AK55" t="s">
        <v>144</v>
      </c>
      <c r="AL55">
        <v>0</v>
      </c>
      <c r="AM55">
        <v>0</v>
      </c>
      <c r="AO55" s="1">
        <v>45897</v>
      </c>
    </row>
    <row r="56" spans="1:41" x14ac:dyDescent="0.25">
      <c r="A56">
        <v>1713363</v>
      </c>
      <c r="B56" t="s">
        <v>890</v>
      </c>
      <c r="C56" t="s">
        <v>891</v>
      </c>
      <c r="D56">
        <v>4541774</v>
      </c>
      <c r="E56" t="s">
        <v>23</v>
      </c>
      <c r="H56" s="1">
        <v>42665</v>
      </c>
      <c r="I56" t="s">
        <v>31</v>
      </c>
      <c r="J56">
        <v>-10</v>
      </c>
      <c r="K56" t="s">
        <v>24</v>
      </c>
      <c r="M56" t="s">
        <v>25</v>
      </c>
      <c r="N56">
        <v>4450285</v>
      </c>
      <c r="O56" t="s">
        <v>43</v>
      </c>
      <c r="P56" s="1">
        <v>45912</v>
      </c>
      <c r="Q56" t="s">
        <v>77</v>
      </c>
      <c r="R56" s="1">
        <v>45912</v>
      </c>
      <c r="T56" t="s">
        <v>137</v>
      </c>
      <c r="U56">
        <v>500</v>
      </c>
      <c r="X56">
        <v>5</v>
      </c>
      <c r="Y56" t="s">
        <v>75</v>
      </c>
      <c r="AC56" t="s">
        <v>136</v>
      </c>
      <c r="AD56" t="s">
        <v>290</v>
      </c>
      <c r="AE56">
        <v>45800</v>
      </c>
      <c r="AF56" t="s">
        <v>892</v>
      </c>
      <c r="AJ56">
        <v>750317232</v>
      </c>
      <c r="AK56" t="s">
        <v>893</v>
      </c>
      <c r="AL56">
        <v>0</v>
      </c>
      <c r="AM56">
        <v>0</v>
      </c>
      <c r="AO56" s="1">
        <v>45912</v>
      </c>
    </row>
    <row r="57" spans="1:41" x14ac:dyDescent="0.25">
      <c r="A57">
        <v>1724896</v>
      </c>
      <c r="B57" t="s">
        <v>894</v>
      </c>
      <c r="C57" t="s">
        <v>895</v>
      </c>
      <c r="D57">
        <v>4541948</v>
      </c>
      <c r="E57" t="s">
        <v>23</v>
      </c>
      <c r="H57" s="1">
        <v>42185</v>
      </c>
      <c r="I57" t="s">
        <v>190</v>
      </c>
      <c r="J57">
        <v>-11</v>
      </c>
      <c r="K57" t="s">
        <v>28</v>
      </c>
      <c r="M57" t="s">
        <v>25</v>
      </c>
      <c r="N57">
        <v>4450773</v>
      </c>
      <c r="O57" t="s">
        <v>80</v>
      </c>
      <c r="P57" s="1">
        <v>45924</v>
      </c>
      <c r="Q57" t="s">
        <v>77</v>
      </c>
      <c r="R57" s="1">
        <v>45924</v>
      </c>
      <c r="T57" t="s">
        <v>137</v>
      </c>
      <c r="U57">
        <v>500</v>
      </c>
      <c r="X57">
        <v>5</v>
      </c>
      <c r="Y57" t="s">
        <v>75</v>
      </c>
      <c r="AC57" t="s">
        <v>136</v>
      </c>
      <c r="AD57" t="s">
        <v>479</v>
      </c>
      <c r="AE57">
        <v>45240</v>
      </c>
      <c r="AF57" t="s">
        <v>896</v>
      </c>
      <c r="AK57" t="s">
        <v>897</v>
      </c>
      <c r="AL57">
        <v>0</v>
      </c>
      <c r="AM57">
        <v>0</v>
      </c>
      <c r="AO57" s="1">
        <v>45924</v>
      </c>
    </row>
    <row r="58" spans="1:41" x14ac:dyDescent="0.25">
      <c r="A58">
        <v>1713589</v>
      </c>
      <c r="B58" t="s">
        <v>898</v>
      </c>
      <c r="C58" t="s">
        <v>378</v>
      </c>
      <c r="D58">
        <v>4541778</v>
      </c>
      <c r="E58" t="s">
        <v>23</v>
      </c>
      <c r="H58" s="1">
        <v>42667</v>
      </c>
      <c r="I58" t="s">
        <v>31</v>
      </c>
      <c r="J58">
        <v>-10</v>
      </c>
      <c r="K58" t="s">
        <v>24</v>
      </c>
      <c r="M58" t="s">
        <v>25</v>
      </c>
      <c r="N58">
        <v>4450661</v>
      </c>
      <c r="O58" t="s">
        <v>40</v>
      </c>
      <c r="P58" s="1">
        <v>45901</v>
      </c>
      <c r="Q58" t="s">
        <v>77</v>
      </c>
      <c r="R58" s="1">
        <v>45912</v>
      </c>
      <c r="T58" t="s">
        <v>137</v>
      </c>
      <c r="U58">
        <v>500</v>
      </c>
      <c r="X58">
        <v>5</v>
      </c>
      <c r="Y58" t="s">
        <v>75</v>
      </c>
      <c r="AC58" t="s">
        <v>136</v>
      </c>
      <c r="AD58" t="s">
        <v>899</v>
      </c>
      <c r="AE58">
        <v>45520</v>
      </c>
      <c r="AF58" t="s">
        <v>900</v>
      </c>
      <c r="AJ58">
        <v>625944452</v>
      </c>
      <c r="AK58" t="s">
        <v>901</v>
      </c>
      <c r="AL58">
        <v>0</v>
      </c>
      <c r="AM58">
        <v>0</v>
      </c>
    </row>
    <row r="59" spans="1:41" x14ac:dyDescent="0.25">
      <c r="A59">
        <v>1738764</v>
      </c>
      <c r="B59" t="s">
        <v>902</v>
      </c>
      <c r="C59" t="s">
        <v>903</v>
      </c>
      <c r="D59">
        <v>4542143</v>
      </c>
      <c r="E59" t="s">
        <v>23</v>
      </c>
      <c r="H59" s="1">
        <v>43610</v>
      </c>
      <c r="I59" t="s">
        <v>23</v>
      </c>
      <c r="J59">
        <v>-9</v>
      </c>
      <c r="K59" t="s">
        <v>28</v>
      </c>
      <c r="M59" t="s">
        <v>25</v>
      </c>
      <c r="N59">
        <v>4450576</v>
      </c>
      <c r="O59" t="s">
        <v>108</v>
      </c>
      <c r="P59" s="1">
        <v>45940</v>
      </c>
      <c r="Q59" t="s">
        <v>77</v>
      </c>
      <c r="R59" s="1">
        <v>45940</v>
      </c>
      <c r="T59" t="s">
        <v>137</v>
      </c>
      <c r="U59">
        <v>500</v>
      </c>
      <c r="X59">
        <v>5</v>
      </c>
      <c r="Y59" t="s">
        <v>75</v>
      </c>
      <c r="AC59" t="s">
        <v>136</v>
      </c>
      <c r="AD59" t="s">
        <v>429</v>
      </c>
      <c r="AE59">
        <v>45170</v>
      </c>
      <c r="AF59" t="s">
        <v>904</v>
      </c>
      <c r="AK59" t="s">
        <v>905</v>
      </c>
      <c r="AL59">
        <v>0</v>
      </c>
      <c r="AM59">
        <v>0</v>
      </c>
      <c r="AO59" s="1">
        <v>45940</v>
      </c>
    </row>
    <row r="60" spans="1:41" x14ac:dyDescent="0.25">
      <c r="A60">
        <v>1735386</v>
      </c>
      <c r="B60" t="s">
        <v>902</v>
      </c>
      <c r="C60" t="s">
        <v>68</v>
      </c>
      <c r="D60">
        <v>4542098</v>
      </c>
      <c r="E60" t="s">
        <v>23</v>
      </c>
      <c r="H60" s="1">
        <v>42738</v>
      </c>
      <c r="I60" t="s">
        <v>23</v>
      </c>
      <c r="J60">
        <v>-9</v>
      </c>
      <c r="K60" t="s">
        <v>24</v>
      </c>
      <c r="M60" t="s">
        <v>25</v>
      </c>
      <c r="N60">
        <v>4450429</v>
      </c>
      <c r="O60" t="s">
        <v>335</v>
      </c>
      <c r="P60" s="1">
        <v>45935</v>
      </c>
      <c r="Q60" t="s">
        <v>77</v>
      </c>
      <c r="R60" s="1">
        <v>45935</v>
      </c>
      <c r="T60" t="s">
        <v>135</v>
      </c>
      <c r="U60">
        <v>500</v>
      </c>
      <c r="X60">
        <v>5</v>
      </c>
      <c r="Y60" t="s">
        <v>75</v>
      </c>
      <c r="AC60" t="s">
        <v>136</v>
      </c>
      <c r="AD60" t="s">
        <v>141</v>
      </c>
      <c r="AE60">
        <v>45000</v>
      </c>
      <c r="AF60" t="s">
        <v>906</v>
      </c>
      <c r="AJ60">
        <v>650305050</v>
      </c>
      <c r="AK60" t="s">
        <v>907</v>
      </c>
      <c r="AL60">
        <v>0</v>
      </c>
      <c r="AM60">
        <v>0</v>
      </c>
      <c r="AO60" s="1">
        <v>45935</v>
      </c>
    </row>
    <row r="61" spans="1:41" x14ac:dyDescent="0.25">
      <c r="A61">
        <v>1724236</v>
      </c>
      <c r="B61" t="s">
        <v>908</v>
      </c>
      <c r="C61" t="s">
        <v>909</v>
      </c>
      <c r="D61">
        <v>4541934</v>
      </c>
      <c r="E61" t="s">
        <v>23</v>
      </c>
      <c r="H61" s="1">
        <v>42926</v>
      </c>
      <c r="I61" t="s">
        <v>23</v>
      </c>
      <c r="J61">
        <v>-9</v>
      </c>
      <c r="K61" t="s">
        <v>28</v>
      </c>
      <c r="M61" t="s">
        <v>25</v>
      </c>
      <c r="N61">
        <v>4450661</v>
      </c>
      <c r="O61" t="s">
        <v>40</v>
      </c>
      <c r="P61" s="1">
        <v>45899</v>
      </c>
      <c r="Q61" t="s">
        <v>77</v>
      </c>
      <c r="R61" s="1">
        <v>45923</v>
      </c>
      <c r="T61" t="s">
        <v>137</v>
      </c>
      <c r="U61">
        <v>500</v>
      </c>
      <c r="X61">
        <v>5</v>
      </c>
      <c r="Y61" t="s">
        <v>75</v>
      </c>
      <c r="AC61" t="s">
        <v>136</v>
      </c>
      <c r="AD61" t="s">
        <v>166</v>
      </c>
      <c r="AE61">
        <v>45140</v>
      </c>
      <c r="AF61" t="s">
        <v>910</v>
      </c>
      <c r="AJ61">
        <v>601470162</v>
      </c>
      <c r="AK61" t="s">
        <v>911</v>
      </c>
      <c r="AL61">
        <v>0</v>
      </c>
      <c r="AM61">
        <v>0</v>
      </c>
    </row>
    <row r="62" spans="1:41" x14ac:dyDescent="0.25">
      <c r="A62">
        <v>1740217</v>
      </c>
      <c r="B62" t="s">
        <v>912</v>
      </c>
      <c r="C62" t="s">
        <v>913</v>
      </c>
      <c r="D62">
        <v>4542155</v>
      </c>
      <c r="E62" t="s">
        <v>23</v>
      </c>
      <c r="H62" s="1">
        <v>42553</v>
      </c>
      <c r="I62" t="s">
        <v>31</v>
      </c>
      <c r="J62">
        <v>-10</v>
      </c>
      <c r="K62" t="s">
        <v>28</v>
      </c>
      <c r="M62" t="s">
        <v>25</v>
      </c>
      <c r="N62">
        <v>4450754</v>
      </c>
      <c r="O62" t="s">
        <v>181</v>
      </c>
      <c r="P62" s="1">
        <v>45943</v>
      </c>
      <c r="Q62" t="s">
        <v>77</v>
      </c>
      <c r="R62" s="1">
        <v>45943</v>
      </c>
      <c r="T62" t="s">
        <v>137</v>
      </c>
      <c r="U62">
        <v>500</v>
      </c>
      <c r="X62">
        <v>5</v>
      </c>
      <c r="Y62" t="s">
        <v>75</v>
      </c>
      <c r="AC62" t="s">
        <v>136</v>
      </c>
      <c r="AD62" t="s">
        <v>914</v>
      </c>
      <c r="AE62">
        <v>45300</v>
      </c>
      <c r="AF62" t="s">
        <v>915</v>
      </c>
      <c r="AJ62">
        <v>786963631</v>
      </c>
      <c r="AK62" t="s">
        <v>916</v>
      </c>
      <c r="AL62">
        <v>0</v>
      </c>
      <c r="AM62">
        <v>0</v>
      </c>
      <c r="AO62" s="1">
        <v>45943</v>
      </c>
    </row>
    <row r="63" spans="1:41" x14ac:dyDescent="0.25">
      <c r="A63">
        <v>1614127</v>
      </c>
      <c r="B63" t="s">
        <v>338</v>
      </c>
      <c r="C63" t="s">
        <v>339</v>
      </c>
      <c r="D63">
        <v>4540457</v>
      </c>
      <c r="E63" t="s">
        <v>23</v>
      </c>
      <c r="F63" t="s">
        <v>23</v>
      </c>
      <c r="H63" s="1">
        <v>42025</v>
      </c>
      <c r="I63" t="s">
        <v>190</v>
      </c>
      <c r="J63">
        <v>-11</v>
      </c>
      <c r="K63" t="s">
        <v>28</v>
      </c>
      <c r="M63" t="s">
        <v>25</v>
      </c>
      <c r="N63">
        <v>4450285</v>
      </c>
      <c r="O63" t="s">
        <v>43</v>
      </c>
      <c r="P63" s="1">
        <v>45901</v>
      </c>
      <c r="Q63" t="s">
        <v>77</v>
      </c>
      <c r="R63" s="1">
        <v>45551</v>
      </c>
      <c r="S63" s="1">
        <v>45584</v>
      </c>
      <c r="T63" t="s">
        <v>26</v>
      </c>
      <c r="U63">
        <v>500</v>
      </c>
      <c r="X63">
        <v>5</v>
      </c>
      <c r="Y63" t="s">
        <v>75</v>
      </c>
      <c r="AC63" t="s">
        <v>136</v>
      </c>
      <c r="AD63" t="s">
        <v>279</v>
      </c>
      <c r="AE63">
        <v>45800</v>
      </c>
      <c r="AF63" t="s">
        <v>340</v>
      </c>
      <c r="AJ63">
        <v>642816217</v>
      </c>
      <c r="AK63" t="s">
        <v>341</v>
      </c>
      <c r="AL63">
        <v>0</v>
      </c>
      <c r="AM63">
        <v>0</v>
      </c>
      <c r="AO63" s="1">
        <v>45901</v>
      </c>
    </row>
    <row r="64" spans="1:41" x14ac:dyDescent="0.25">
      <c r="A64">
        <v>1716052</v>
      </c>
      <c r="B64" t="s">
        <v>917</v>
      </c>
      <c r="C64" t="s">
        <v>56</v>
      </c>
      <c r="D64">
        <v>4541817</v>
      </c>
      <c r="E64" t="s">
        <v>23</v>
      </c>
      <c r="H64" s="1">
        <v>42093</v>
      </c>
      <c r="I64" t="s">
        <v>190</v>
      </c>
      <c r="J64">
        <v>-11</v>
      </c>
      <c r="K64" t="s">
        <v>24</v>
      </c>
      <c r="M64" t="s">
        <v>25</v>
      </c>
      <c r="N64">
        <v>4450573</v>
      </c>
      <c r="O64" t="s">
        <v>186</v>
      </c>
      <c r="P64" s="1">
        <v>45940</v>
      </c>
      <c r="Q64" t="s">
        <v>77</v>
      </c>
      <c r="R64" s="1">
        <v>45915</v>
      </c>
      <c r="T64" t="s">
        <v>137</v>
      </c>
      <c r="U64">
        <v>500</v>
      </c>
      <c r="X64">
        <v>5</v>
      </c>
      <c r="Y64" t="s">
        <v>75</v>
      </c>
      <c r="AC64" t="s">
        <v>136</v>
      </c>
      <c r="AD64" t="s">
        <v>918</v>
      </c>
      <c r="AE64">
        <v>45640</v>
      </c>
      <c r="AF64" t="s">
        <v>919</v>
      </c>
      <c r="AK64" t="s">
        <v>920</v>
      </c>
      <c r="AL64">
        <v>0</v>
      </c>
      <c r="AM64">
        <v>0</v>
      </c>
      <c r="AO64" s="1">
        <v>45915</v>
      </c>
    </row>
    <row r="65" spans="1:41" x14ac:dyDescent="0.25">
      <c r="A65">
        <v>1605171</v>
      </c>
      <c r="B65" t="s">
        <v>342</v>
      </c>
      <c r="C65" t="s">
        <v>36</v>
      </c>
      <c r="D65">
        <v>4540320</v>
      </c>
      <c r="E65" t="s">
        <v>23</v>
      </c>
      <c r="F65" t="s">
        <v>23</v>
      </c>
      <c r="H65" s="1">
        <v>42056</v>
      </c>
      <c r="I65" t="s">
        <v>190</v>
      </c>
      <c r="J65">
        <v>-11</v>
      </c>
      <c r="K65" t="s">
        <v>24</v>
      </c>
      <c r="M65" t="s">
        <v>25</v>
      </c>
      <c r="N65">
        <v>4450192</v>
      </c>
      <c r="O65" t="s">
        <v>228</v>
      </c>
      <c r="P65" s="1">
        <v>45897</v>
      </c>
      <c r="Q65" t="s">
        <v>77</v>
      </c>
      <c r="R65" s="1">
        <v>45543</v>
      </c>
      <c r="T65" t="s">
        <v>137</v>
      </c>
      <c r="U65">
        <v>500</v>
      </c>
      <c r="X65">
        <v>5</v>
      </c>
      <c r="Y65" t="s">
        <v>75</v>
      </c>
      <c r="AC65" t="s">
        <v>136</v>
      </c>
      <c r="AD65" t="s">
        <v>81</v>
      </c>
      <c r="AE65">
        <v>45000</v>
      </c>
      <c r="AF65" t="s">
        <v>343</v>
      </c>
      <c r="AJ65">
        <v>633383678</v>
      </c>
      <c r="AK65" t="s">
        <v>344</v>
      </c>
      <c r="AL65">
        <v>1</v>
      </c>
      <c r="AM65">
        <v>1</v>
      </c>
      <c r="AO65" s="1">
        <v>45897</v>
      </c>
    </row>
    <row r="66" spans="1:41" x14ac:dyDescent="0.25">
      <c r="A66">
        <v>1446413</v>
      </c>
      <c r="B66" t="s">
        <v>178</v>
      </c>
      <c r="C66" t="s">
        <v>46</v>
      </c>
      <c r="D66">
        <v>4535562</v>
      </c>
      <c r="E66" t="s">
        <v>22</v>
      </c>
      <c r="F66" t="s">
        <v>22</v>
      </c>
      <c r="H66" s="1">
        <v>42185</v>
      </c>
      <c r="I66" t="s">
        <v>190</v>
      </c>
      <c r="J66">
        <v>-11</v>
      </c>
      <c r="K66" t="s">
        <v>24</v>
      </c>
      <c r="M66" t="s">
        <v>25</v>
      </c>
      <c r="N66">
        <v>4450295</v>
      </c>
      <c r="O66" t="s">
        <v>70</v>
      </c>
      <c r="P66" s="1">
        <v>45926</v>
      </c>
      <c r="Q66" t="s">
        <v>77</v>
      </c>
      <c r="R66" s="1">
        <v>44843</v>
      </c>
      <c r="T66" t="s">
        <v>137</v>
      </c>
      <c r="U66">
        <v>500</v>
      </c>
      <c r="X66">
        <v>5</v>
      </c>
      <c r="Y66" t="s">
        <v>75</v>
      </c>
      <c r="AC66" t="s">
        <v>136</v>
      </c>
      <c r="AD66" t="s">
        <v>149</v>
      </c>
      <c r="AE66">
        <v>45130</v>
      </c>
      <c r="AF66" t="s">
        <v>248</v>
      </c>
      <c r="AJ66" t="s">
        <v>670</v>
      </c>
      <c r="AK66" t="s">
        <v>249</v>
      </c>
      <c r="AL66">
        <v>0</v>
      </c>
      <c r="AM66">
        <v>0</v>
      </c>
      <c r="AO66" s="1">
        <v>45926</v>
      </c>
    </row>
    <row r="67" spans="1:41" x14ac:dyDescent="0.25">
      <c r="A67">
        <v>1543104</v>
      </c>
      <c r="B67" t="s">
        <v>506</v>
      </c>
      <c r="C67" t="s">
        <v>464</v>
      </c>
      <c r="D67">
        <v>4538457</v>
      </c>
      <c r="E67" t="s">
        <v>23</v>
      </c>
      <c r="F67" t="s">
        <v>23</v>
      </c>
      <c r="H67" s="1">
        <v>43048</v>
      </c>
      <c r="I67" t="s">
        <v>23</v>
      </c>
      <c r="J67">
        <v>-9</v>
      </c>
      <c r="K67" t="s">
        <v>24</v>
      </c>
      <c r="M67" t="s">
        <v>25</v>
      </c>
      <c r="N67">
        <v>4450429</v>
      </c>
      <c r="O67" t="s">
        <v>335</v>
      </c>
      <c r="P67" s="1">
        <v>45935</v>
      </c>
      <c r="Q67" t="s">
        <v>77</v>
      </c>
      <c r="R67" s="1">
        <v>45231</v>
      </c>
      <c r="T67" t="s">
        <v>137</v>
      </c>
      <c r="U67">
        <v>500</v>
      </c>
      <c r="X67">
        <v>5</v>
      </c>
      <c r="Y67" t="s">
        <v>75</v>
      </c>
      <c r="AC67" t="s">
        <v>136</v>
      </c>
      <c r="AD67" t="s">
        <v>140</v>
      </c>
      <c r="AE67">
        <v>45450</v>
      </c>
      <c r="AF67" t="s">
        <v>507</v>
      </c>
      <c r="AJ67">
        <v>632940312</v>
      </c>
      <c r="AK67" t="s">
        <v>508</v>
      </c>
      <c r="AL67">
        <v>0</v>
      </c>
      <c r="AM67">
        <v>0</v>
      </c>
      <c r="AO67" s="1">
        <v>45935</v>
      </c>
    </row>
    <row r="68" spans="1:41" x14ac:dyDescent="0.25">
      <c r="A68">
        <v>1632574</v>
      </c>
      <c r="B68" t="s">
        <v>509</v>
      </c>
      <c r="C68" t="s">
        <v>510</v>
      </c>
      <c r="D68">
        <v>4540754</v>
      </c>
      <c r="E68" t="s">
        <v>23</v>
      </c>
      <c r="F68" t="s">
        <v>23</v>
      </c>
      <c r="H68" s="1">
        <v>43200</v>
      </c>
      <c r="I68" t="s">
        <v>23</v>
      </c>
      <c r="J68">
        <v>-9</v>
      </c>
      <c r="K68" t="s">
        <v>24</v>
      </c>
      <c r="M68" t="s">
        <v>25</v>
      </c>
      <c r="N68">
        <v>4450192</v>
      </c>
      <c r="O68" t="s">
        <v>228</v>
      </c>
      <c r="P68" s="1">
        <v>45906</v>
      </c>
      <c r="Q68" t="s">
        <v>77</v>
      </c>
      <c r="R68" s="1">
        <v>45564</v>
      </c>
      <c r="T68" t="s">
        <v>137</v>
      </c>
      <c r="U68">
        <v>500</v>
      </c>
      <c r="X68">
        <v>5</v>
      </c>
      <c r="Y68" t="s">
        <v>75</v>
      </c>
      <c r="AC68" t="s">
        <v>136</v>
      </c>
      <c r="AD68" t="s">
        <v>81</v>
      </c>
      <c r="AE68">
        <v>45000</v>
      </c>
      <c r="AF68" t="s">
        <v>511</v>
      </c>
      <c r="AK68" t="s">
        <v>512</v>
      </c>
      <c r="AL68">
        <v>1</v>
      </c>
      <c r="AM68">
        <v>1</v>
      </c>
      <c r="AO68" s="1">
        <v>45906</v>
      </c>
    </row>
    <row r="69" spans="1:41" x14ac:dyDescent="0.25">
      <c r="A69">
        <v>1703147</v>
      </c>
      <c r="B69" t="s">
        <v>921</v>
      </c>
      <c r="C69" t="s">
        <v>922</v>
      </c>
      <c r="D69">
        <v>4541619</v>
      </c>
      <c r="E69" t="s">
        <v>22</v>
      </c>
      <c r="H69" s="1">
        <v>45677</v>
      </c>
      <c r="I69" t="s">
        <v>23</v>
      </c>
      <c r="J69">
        <v>-9</v>
      </c>
      <c r="K69" t="s">
        <v>24</v>
      </c>
      <c r="M69" t="s">
        <v>25</v>
      </c>
      <c r="N69">
        <v>4450026</v>
      </c>
      <c r="O69" t="s">
        <v>72</v>
      </c>
      <c r="P69" s="1">
        <v>45885</v>
      </c>
      <c r="Q69" t="s">
        <v>77</v>
      </c>
      <c r="R69" s="1">
        <v>45885</v>
      </c>
      <c r="T69" t="s">
        <v>137</v>
      </c>
      <c r="U69">
        <v>500</v>
      </c>
      <c r="X69">
        <v>5</v>
      </c>
      <c r="Y69" t="s">
        <v>75</v>
      </c>
      <c r="AC69" t="s">
        <v>136</v>
      </c>
      <c r="AD69" t="s">
        <v>81</v>
      </c>
      <c r="AE69">
        <v>45100</v>
      </c>
      <c r="AF69" t="s">
        <v>231</v>
      </c>
      <c r="AK69" t="s">
        <v>144</v>
      </c>
      <c r="AL69">
        <v>0</v>
      </c>
      <c r="AM69">
        <v>0</v>
      </c>
      <c r="AO69" s="1">
        <v>45885</v>
      </c>
    </row>
    <row r="70" spans="1:41" x14ac:dyDescent="0.25">
      <c r="A70">
        <v>1611199</v>
      </c>
      <c r="B70" t="s">
        <v>513</v>
      </c>
      <c r="C70" t="s">
        <v>161</v>
      </c>
      <c r="D70">
        <v>4540413</v>
      </c>
      <c r="E70" t="s">
        <v>23</v>
      </c>
      <c r="F70" t="s">
        <v>23</v>
      </c>
      <c r="H70" s="1">
        <v>42828</v>
      </c>
      <c r="I70" t="s">
        <v>23</v>
      </c>
      <c r="J70">
        <v>-9</v>
      </c>
      <c r="K70" t="s">
        <v>24</v>
      </c>
      <c r="M70" t="s">
        <v>25</v>
      </c>
      <c r="N70">
        <v>4450026</v>
      </c>
      <c r="O70" t="s">
        <v>72</v>
      </c>
      <c r="P70" s="1">
        <v>45899</v>
      </c>
      <c r="Q70" t="s">
        <v>77</v>
      </c>
      <c r="R70" s="1">
        <v>45548</v>
      </c>
      <c r="T70" t="s">
        <v>137</v>
      </c>
      <c r="U70">
        <v>500</v>
      </c>
      <c r="X70">
        <v>5</v>
      </c>
      <c r="Y70" t="s">
        <v>75</v>
      </c>
      <c r="AC70" t="s">
        <v>136</v>
      </c>
      <c r="AD70" t="s">
        <v>81</v>
      </c>
      <c r="AE70">
        <v>45100</v>
      </c>
      <c r="AF70" t="s">
        <v>231</v>
      </c>
      <c r="AK70" t="s">
        <v>144</v>
      </c>
      <c r="AL70">
        <v>0</v>
      </c>
      <c r="AM70">
        <v>0</v>
      </c>
      <c r="AO70" s="1">
        <v>45899</v>
      </c>
    </row>
    <row r="71" spans="1:41" x14ac:dyDescent="0.25">
      <c r="A71">
        <v>1522568</v>
      </c>
      <c r="B71" t="s">
        <v>923</v>
      </c>
      <c r="C71" t="s">
        <v>116</v>
      </c>
      <c r="D71">
        <v>4538234</v>
      </c>
      <c r="E71" t="s">
        <v>22</v>
      </c>
      <c r="F71" t="s">
        <v>23</v>
      </c>
      <c r="H71" s="1">
        <v>42180</v>
      </c>
      <c r="I71" t="s">
        <v>190</v>
      </c>
      <c r="J71">
        <v>-11</v>
      </c>
      <c r="K71" t="s">
        <v>24</v>
      </c>
      <c r="M71" t="s">
        <v>25</v>
      </c>
      <c r="N71">
        <v>4450617</v>
      </c>
      <c r="O71" t="s">
        <v>109</v>
      </c>
      <c r="P71" s="1">
        <v>45906</v>
      </c>
      <c r="Q71" t="s">
        <v>77</v>
      </c>
      <c r="R71" s="1">
        <v>45196</v>
      </c>
      <c r="T71" t="s">
        <v>137</v>
      </c>
      <c r="U71">
        <v>500</v>
      </c>
      <c r="X71">
        <v>5</v>
      </c>
      <c r="Y71" t="s">
        <v>75</v>
      </c>
      <c r="AC71" t="s">
        <v>136</v>
      </c>
      <c r="AD71" t="s">
        <v>924</v>
      </c>
      <c r="AE71">
        <v>45210</v>
      </c>
      <c r="AF71" t="s">
        <v>925</v>
      </c>
      <c r="AJ71">
        <v>678785143</v>
      </c>
      <c r="AK71" t="s">
        <v>926</v>
      </c>
      <c r="AL71">
        <v>0</v>
      </c>
      <c r="AM71">
        <v>0</v>
      </c>
      <c r="AO71" s="1">
        <v>45906</v>
      </c>
    </row>
    <row r="72" spans="1:41" x14ac:dyDescent="0.25">
      <c r="A72">
        <v>1733916</v>
      </c>
      <c r="B72" t="s">
        <v>927</v>
      </c>
      <c r="C72" t="s">
        <v>30</v>
      </c>
      <c r="D72">
        <v>4542075</v>
      </c>
      <c r="E72" t="s">
        <v>22</v>
      </c>
      <c r="H72" s="1">
        <v>42138</v>
      </c>
      <c r="I72" t="s">
        <v>190</v>
      </c>
      <c r="J72">
        <v>-11</v>
      </c>
      <c r="K72" t="s">
        <v>24</v>
      </c>
      <c r="M72" t="s">
        <v>25</v>
      </c>
      <c r="N72">
        <v>4450417</v>
      </c>
      <c r="O72" t="s">
        <v>888</v>
      </c>
      <c r="P72" s="1">
        <v>45933</v>
      </c>
      <c r="Q72" t="s">
        <v>77</v>
      </c>
      <c r="R72" s="1">
        <v>45933</v>
      </c>
      <c r="T72" t="s">
        <v>137</v>
      </c>
      <c r="U72">
        <v>500</v>
      </c>
      <c r="X72">
        <v>5</v>
      </c>
      <c r="Y72" t="s">
        <v>75</v>
      </c>
      <c r="AC72" t="s">
        <v>136</v>
      </c>
      <c r="AD72" t="s">
        <v>158</v>
      </c>
      <c r="AE72">
        <v>45200</v>
      </c>
      <c r="AF72" t="s">
        <v>928</v>
      </c>
      <c r="AJ72">
        <v>632061257</v>
      </c>
      <c r="AK72" t="s">
        <v>929</v>
      </c>
      <c r="AL72">
        <v>0</v>
      </c>
      <c r="AM72">
        <v>0</v>
      </c>
      <c r="AO72" s="1">
        <v>45933</v>
      </c>
    </row>
    <row r="73" spans="1:41" x14ac:dyDescent="0.25">
      <c r="A73">
        <v>1732541</v>
      </c>
      <c r="B73" t="s">
        <v>930</v>
      </c>
      <c r="C73" t="s">
        <v>787</v>
      </c>
      <c r="D73">
        <v>4542057</v>
      </c>
      <c r="E73" t="s">
        <v>23</v>
      </c>
      <c r="H73" s="1">
        <v>42993</v>
      </c>
      <c r="I73" t="s">
        <v>23</v>
      </c>
      <c r="J73">
        <v>-9</v>
      </c>
      <c r="K73" t="s">
        <v>24</v>
      </c>
      <c r="M73" t="s">
        <v>25</v>
      </c>
      <c r="N73">
        <v>4450757</v>
      </c>
      <c r="O73" t="s">
        <v>27</v>
      </c>
      <c r="P73" s="1">
        <v>45932</v>
      </c>
      <c r="Q73" t="s">
        <v>77</v>
      </c>
      <c r="R73" s="1">
        <v>45932</v>
      </c>
      <c r="T73" t="s">
        <v>137</v>
      </c>
      <c r="U73">
        <v>500</v>
      </c>
      <c r="X73">
        <v>5</v>
      </c>
      <c r="Y73" t="s">
        <v>75</v>
      </c>
      <c r="AC73" t="s">
        <v>136</v>
      </c>
      <c r="AD73" t="s">
        <v>192</v>
      </c>
      <c r="AE73">
        <v>45650</v>
      </c>
      <c r="AF73" t="s">
        <v>931</v>
      </c>
      <c r="AJ73">
        <v>624121988</v>
      </c>
      <c r="AK73" t="s">
        <v>932</v>
      </c>
      <c r="AL73">
        <v>0</v>
      </c>
      <c r="AM73">
        <v>0</v>
      </c>
      <c r="AO73" s="1">
        <v>45932</v>
      </c>
    </row>
    <row r="74" spans="1:41" x14ac:dyDescent="0.25">
      <c r="A74">
        <v>1538447</v>
      </c>
      <c r="B74" t="s">
        <v>514</v>
      </c>
      <c r="C74" t="s">
        <v>515</v>
      </c>
      <c r="D74">
        <v>4538394</v>
      </c>
      <c r="E74" t="s">
        <v>22</v>
      </c>
      <c r="F74" t="s">
        <v>22</v>
      </c>
      <c r="H74" s="1">
        <v>42498</v>
      </c>
      <c r="I74" t="s">
        <v>31</v>
      </c>
      <c r="J74">
        <v>-10</v>
      </c>
      <c r="K74" t="s">
        <v>24</v>
      </c>
      <c r="M74" t="s">
        <v>25</v>
      </c>
      <c r="N74">
        <v>4450751</v>
      </c>
      <c r="O74" t="s">
        <v>34</v>
      </c>
      <c r="P74" s="1">
        <v>45902</v>
      </c>
      <c r="Q74" t="s">
        <v>77</v>
      </c>
      <c r="R74" s="1">
        <v>45216</v>
      </c>
      <c r="T74" t="s">
        <v>137</v>
      </c>
      <c r="U74">
        <v>500</v>
      </c>
      <c r="X74">
        <v>5</v>
      </c>
      <c r="Y74" t="s">
        <v>75</v>
      </c>
      <c r="AC74" t="s">
        <v>136</v>
      </c>
      <c r="AD74" t="s">
        <v>81</v>
      </c>
      <c r="AE74">
        <v>45000</v>
      </c>
      <c r="AF74" t="s">
        <v>516</v>
      </c>
      <c r="AJ74">
        <v>659669373</v>
      </c>
      <c r="AK74" t="s">
        <v>517</v>
      </c>
      <c r="AL74">
        <v>0</v>
      </c>
      <c r="AM74">
        <v>0</v>
      </c>
      <c r="AO74" s="1">
        <v>45902</v>
      </c>
    </row>
    <row r="75" spans="1:41" x14ac:dyDescent="0.25">
      <c r="A75">
        <v>1717457</v>
      </c>
      <c r="B75" t="s">
        <v>933</v>
      </c>
      <c r="C75" t="s">
        <v>482</v>
      </c>
      <c r="D75">
        <v>4541840</v>
      </c>
      <c r="E75" t="s">
        <v>23</v>
      </c>
      <c r="H75" s="1">
        <v>43015</v>
      </c>
      <c r="I75" t="s">
        <v>23</v>
      </c>
      <c r="J75">
        <v>-9</v>
      </c>
      <c r="K75" t="s">
        <v>24</v>
      </c>
      <c r="M75" t="s">
        <v>25</v>
      </c>
      <c r="N75">
        <v>4450210</v>
      </c>
      <c r="O75" t="s">
        <v>153</v>
      </c>
      <c r="P75" s="1">
        <v>45917</v>
      </c>
      <c r="Q75" t="s">
        <v>77</v>
      </c>
      <c r="R75" s="1">
        <v>45917</v>
      </c>
      <c r="T75" t="s">
        <v>137</v>
      </c>
      <c r="U75">
        <v>500</v>
      </c>
      <c r="X75">
        <v>5</v>
      </c>
      <c r="Y75" t="s">
        <v>75</v>
      </c>
      <c r="AC75" t="s">
        <v>136</v>
      </c>
      <c r="AD75" t="s">
        <v>934</v>
      </c>
      <c r="AE75">
        <v>45390</v>
      </c>
      <c r="AF75" t="s">
        <v>935</v>
      </c>
      <c r="AK75" t="s">
        <v>936</v>
      </c>
      <c r="AL75">
        <v>0</v>
      </c>
      <c r="AM75">
        <v>0</v>
      </c>
      <c r="AO75" s="1">
        <v>45917</v>
      </c>
    </row>
    <row r="76" spans="1:41" x14ac:dyDescent="0.25">
      <c r="A76">
        <v>1711754</v>
      </c>
      <c r="B76" t="s">
        <v>937</v>
      </c>
      <c r="C76" t="s">
        <v>459</v>
      </c>
      <c r="D76">
        <v>4541755</v>
      </c>
      <c r="E76" t="s">
        <v>250</v>
      </c>
      <c r="H76" s="1">
        <v>43557</v>
      </c>
      <c r="I76" t="s">
        <v>23</v>
      </c>
      <c r="J76">
        <v>-9</v>
      </c>
      <c r="K76" t="s">
        <v>24</v>
      </c>
      <c r="M76" t="s">
        <v>25</v>
      </c>
      <c r="N76">
        <v>4450616</v>
      </c>
      <c r="O76" t="s">
        <v>42</v>
      </c>
      <c r="P76" s="1">
        <v>45910</v>
      </c>
      <c r="Q76" t="s">
        <v>77</v>
      </c>
      <c r="R76" s="1">
        <v>45910</v>
      </c>
      <c r="T76" t="s">
        <v>137</v>
      </c>
      <c r="U76">
        <v>500</v>
      </c>
      <c r="X76">
        <v>5</v>
      </c>
      <c r="Y76" t="s">
        <v>75</v>
      </c>
      <c r="AC76" t="s">
        <v>136</v>
      </c>
      <c r="AD76" t="s">
        <v>367</v>
      </c>
      <c r="AE76">
        <v>45370</v>
      </c>
      <c r="AF76" t="s">
        <v>938</v>
      </c>
      <c r="AJ76" t="s">
        <v>939</v>
      </c>
      <c r="AK76" t="s">
        <v>940</v>
      </c>
      <c r="AL76">
        <v>0</v>
      </c>
      <c r="AM76">
        <v>0</v>
      </c>
      <c r="AO76" s="1">
        <v>45910</v>
      </c>
    </row>
    <row r="77" spans="1:41" x14ac:dyDescent="0.25">
      <c r="A77">
        <v>1725690</v>
      </c>
      <c r="B77" t="s">
        <v>941</v>
      </c>
      <c r="C77" t="s">
        <v>942</v>
      </c>
      <c r="D77">
        <v>4541964</v>
      </c>
      <c r="E77" t="s">
        <v>23</v>
      </c>
      <c r="H77" s="1">
        <v>42317</v>
      </c>
      <c r="I77" t="s">
        <v>190</v>
      </c>
      <c r="J77">
        <v>-11</v>
      </c>
      <c r="K77" t="s">
        <v>24</v>
      </c>
      <c r="M77" t="s">
        <v>25</v>
      </c>
      <c r="N77">
        <v>4450759</v>
      </c>
      <c r="O77" t="s">
        <v>45</v>
      </c>
      <c r="P77" s="1">
        <v>45924</v>
      </c>
      <c r="Q77" t="s">
        <v>77</v>
      </c>
      <c r="R77" s="1">
        <v>45924</v>
      </c>
      <c r="T77" t="s">
        <v>137</v>
      </c>
      <c r="U77">
        <v>500</v>
      </c>
      <c r="X77">
        <v>5</v>
      </c>
      <c r="Y77" t="s">
        <v>75</v>
      </c>
      <c r="AC77" t="s">
        <v>136</v>
      </c>
      <c r="AD77" t="s">
        <v>163</v>
      </c>
      <c r="AE77">
        <v>45110</v>
      </c>
      <c r="AF77" t="s">
        <v>943</v>
      </c>
      <c r="AK77" t="s">
        <v>944</v>
      </c>
      <c r="AL77">
        <v>0</v>
      </c>
      <c r="AM77">
        <v>0</v>
      </c>
      <c r="AO77" s="1">
        <v>45924</v>
      </c>
    </row>
    <row r="78" spans="1:41" x14ac:dyDescent="0.25">
      <c r="A78">
        <v>1727429</v>
      </c>
      <c r="B78" t="s">
        <v>945</v>
      </c>
      <c r="C78" t="s">
        <v>526</v>
      </c>
      <c r="D78">
        <v>4541990</v>
      </c>
      <c r="E78" t="s">
        <v>23</v>
      </c>
      <c r="H78" s="1">
        <v>42130</v>
      </c>
      <c r="I78" t="s">
        <v>190</v>
      </c>
      <c r="J78">
        <v>-11</v>
      </c>
      <c r="K78" t="s">
        <v>24</v>
      </c>
      <c r="M78" t="s">
        <v>25</v>
      </c>
      <c r="N78">
        <v>4450571</v>
      </c>
      <c r="O78" t="s">
        <v>73</v>
      </c>
      <c r="P78" s="1">
        <v>45925</v>
      </c>
      <c r="Q78" t="s">
        <v>77</v>
      </c>
      <c r="R78" s="1">
        <v>45925</v>
      </c>
      <c r="T78" t="s">
        <v>137</v>
      </c>
      <c r="U78">
        <v>500</v>
      </c>
      <c r="X78">
        <v>5</v>
      </c>
      <c r="Y78" t="s">
        <v>75</v>
      </c>
      <c r="AC78" t="s">
        <v>136</v>
      </c>
      <c r="AD78" t="s">
        <v>82</v>
      </c>
      <c r="AE78">
        <v>45140</v>
      </c>
      <c r="AF78" t="s">
        <v>946</v>
      </c>
      <c r="AJ78" t="s">
        <v>947</v>
      </c>
      <c r="AK78" t="s">
        <v>948</v>
      </c>
      <c r="AL78">
        <v>0</v>
      </c>
      <c r="AM78">
        <v>0</v>
      </c>
      <c r="AO78" s="1">
        <v>45925</v>
      </c>
    </row>
    <row r="79" spans="1:41" x14ac:dyDescent="0.25">
      <c r="A79">
        <v>1629474</v>
      </c>
      <c r="B79" t="s">
        <v>347</v>
      </c>
      <c r="C79" t="s">
        <v>348</v>
      </c>
      <c r="D79">
        <v>4540702</v>
      </c>
      <c r="E79" t="s">
        <v>23</v>
      </c>
      <c r="F79" t="s">
        <v>23</v>
      </c>
      <c r="H79" s="1">
        <v>42101</v>
      </c>
      <c r="I79" t="s">
        <v>190</v>
      </c>
      <c r="J79">
        <v>-11</v>
      </c>
      <c r="K79" t="s">
        <v>24</v>
      </c>
      <c r="M79" t="s">
        <v>25</v>
      </c>
      <c r="N79">
        <v>4450192</v>
      </c>
      <c r="O79" t="s">
        <v>228</v>
      </c>
      <c r="P79" s="1">
        <v>45891</v>
      </c>
      <c r="Q79" t="s">
        <v>77</v>
      </c>
      <c r="R79" s="1">
        <v>45562</v>
      </c>
      <c r="T79" t="s">
        <v>137</v>
      </c>
      <c r="U79">
        <v>500</v>
      </c>
      <c r="X79">
        <v>5</v>
      </c>
      <c r="Y79" t="s">
        <v>75</v>
      </c>
      <c r="AC79" t="s">
        <v>136</v>
      </c>
      <c r="AD79" t="s">
        <v>349</v>
      </c>
      <c r="AE79">
        <v>45480</v>
      </c>
      <c r="AF79" t="s">
        <v>350</v>
      </c>
      <c r="AJ79" t="s">
        <v>351</v>
      </c>
      <c r="AK79" t="s">
        <v>352</v>
      </c>
      <c r="AL79">
        <v>1</v>
      </c>
      <c r="AM79">
        <v>0</v>
      </c>
      <c r="AO79" s="1">
        <v>45891</v>
      </c>
    </row>
    <row r="80" spans="1:41" x14ac:dyDescent="0.25">
      <c r="A80">
        <v>1457585</v>
      </c>
      <c r="B80" t="s">
        <v>114</v>
      </c>
      <c r="C80" t="s">
        <v>252</v>
      </c>
      <c r="D80">
        <v>4536043</v>
      </c>
      <c r="E80" t="s">
        <v>22</v>
      </c>
      <c r="F80" t="s">
        <v>22</v>
      </c>
      <c r="H80" s="1">
        <v>42239</v>
      </c>
      <c r="I80" t="s">
        <v>190</v>
      </c>
      <c r="J80">
        <v>-11</v>
      </c>
      <c r="K80" t="s">
        <v>28</v>
      </c>
      <c r="M80" t="s">
        <v>25</v>
      </c>
      <c r="N80">
        <v>4450751</v>
      </c>
      <c r="O80" t="s">
        <v>34</v>
      </c>
      <c r="P80" s="1">
        <v>45910</v>
      </c>
      <c r="Q80" t="s">
        <v>77</v>
      </c>
      <c r="R80" s="1">
        <v>44874</v>
      </c>
      <c r="T80" t="s">
        <v>137</v>
      </c>
      <c r="U80">
        <v>669</v>
      </c>
      <c r="X80">
        <v>6</v>
      </c>
      <c r="Y80" t="s">
        <v>75</v>
      </c>
      <c r="AC80" t="s">
        <v>136</v>
      </c>
      <c r="AD80" t="s">
        <v>139</v>
      </c>
      <c r="AE80">
        <v>45140</v>
      </c>
      <c r="AF80" t="s">
        <v>253</v>
      </c>
      <c r="AJ80" t="s">
        <v>949</v>
      </c>
      <c r="AK80" t="s">
        <v>143</v>
      </c>
      <c r="AL80">
        <v>0</v>
      </c>
      <c r="AM80">
        <v>0</v>
      </c>
      <c r="AO80" s="1">
        <v>45910</v>
      </c>
    </row>
    <row r="81" spans="1:41" x14ac:dyDescent="0.25">
      <c r="A81">
        <v>1641479</v>
      </c>
      <c r="B81" t="s">
        <v>672</v>
      </c>
      <c r="C81" t="s">
        <v>68</v>
      </c>
      <c r="D81">
        <v>4540918</v>
      </c>
      <c r="E81" t="s">
        <v>23</v>
      </c>
      <c r="F81" t="s">
        <v>23</v>
      </c>
      <c r="H81" s="1">
        <v>42254</v>
      </c>
      <c r="I81" t="s">
        <v>190</v>
      </c>
      <c r="J81">
        <v>-11</v>
      </c>
      <c r="K81" t="s">
        <v>24</v>
      </c>
      <c r="M81" t="s">
        <v>25</v>
      </c>
      <c r="N81">
        <v>4450192</v>
      </c>
      <c r="O81" t="s">
        <v>228</v>
      </c>
      <c r="P81" s="1">
        <v>45906</v>
      </c>
      <c r="Q81" t="s">
        <v>77</v>
      </c>
      <c r="R81" s="1">
        <v>45572</v>
      </c>
      <c r="T81" t="s">
        <v>137</v>
      </c>
      <c r="U81">
        <v>500</v>
      </c>
      <c r="X81">
        <v>5</v>
      </c>
      <c r="Y81" t="s">
        <v>75</v>
      </c>
      <c r="AC81" t="s">
        <v>136</v>
      </c>
      <c r="AD81" t="s">
        <v>81</v>
      </c>
      <c r="AE81">
        <v>45000</v>
      </c>
      <c r="AF81" t="s">
        <v>673</v>
      </c>
      <c r="AK81" t="s">
        <v>674</v>
      </c>
      <c r="AL81">
        <v>0</v>
      </c>
      <c r="AM81">
        <v>0</v>
      </c>
      <c r="AO81" s="1">
        <v>45906</v>
      </c>
    </row>
    <row r="82" spans="1:41" x14ac:dyDescent="0.25">
      <c r="A82">
        <v>1608513</v>
      </c>
      <c r="B82" t="s">
        <v>353</v>
      </c>
      <c r="C82" t="s">
        <v>354</v>
      </c>
      <c r="D82">
        <v>4540345</v>
      </c>
      <c r="E82" t="s">
        <v>23</v>
      </c>
      <c r="F82" t="s">
        <v>22</v>
      </c>
      <c r="H82" s="1">
        <v>42355</v>
      </c>
      <c r="I82" t="s">
        <v>190</v>
      </c>
      <c r="J82">
        <v>-11</v>
      </c>
      <c r="K82" t="s">
        <v>24</v>
      </c>
      <c r="M82" t="s">
        <v>25</v>
      </c>
      <c r="N82">
        <v>4450706</v>
      </c>
      <c r="O82" t="s">
        <v>39</v>
      </c>
      <c r="P82" s="1">
        <v>45914</v>
      </c>
      <c r="Q82" t="s">
        <v>77</v>
      </c>
      <c r="R82" s="1">
        <v>45546</v>
      </c>
      <c r="T82" t="s">
        <v>137</v>
      </c>
      <c r="U82">
        <v>500</v>
      </c>
      <c r="X82">
        <v>5</v>
      </c>
      <c r="Y82" t="s">
        <v>75</v>
      </c>
      <c r="AC82" t="s">
        <v>136</v>
      </c>
      <c r="AD82" t="s">
        <v>115</v>
      </c>
      <c r="AE82">
        <v>45770</v>
      </c>
      <c r="AF82" t="s">
        <v>355</v>
      </c>
      <c r="AI82">
        <v>687205390</v>
      </c>
      <c r="AJ82">
        <v>687205390</v>
      </c>
      <c r="AK82" t="s">
        <v>356</v>
      </c>
      <c r="AL82">
        <v>0</v>
      </c>
      <c r="AM82">
        <v>0</v>
      </c>
      <c r="AO82" s="1">
        <v>45914</v>
      </c>
    </row>
    <row r="83" spans="1:41" x14ac:dyDescent="0.25">
      <c r="A83">
        <v>1520424</v>
      </c>
      <c r="B83" t="s">
        <v>254</v>
      </c>
      <c r="C83" t="s">
        <v>90</v>
      </c>
      <c r="D83">
        <v>4538204</v>
      </c>
      <c r="E83" t="s">
        <v>23</v>
      </c>
      <c r="F83" t="s">
        <v>23</v>
      </c>
      <c r="H83" s="1">
        <v>42233</v>
      </c>
      <c r="I83" t="s">
        <v>190</v>
      </c>
      <c r="J83">
        <v>-11</v>
      </c>
      <c r="K83" t="s">
        <v>24</v>
      </c>
      <c r="M83" t="s">
        <v>25</v>
      </c>
      <c r="N83">
        <v>4450768</v>
      </c>
      <c r="O83" t="s">
        <v>62</v>
      </c>
      <c r="P83" s="1">
        <v>45920</v>
      </c>
      <c r="Q83" t="s">
        <v>77</v>
      </c>
      <c r="R83" s="1">
        <v>45193</v>
      </c>
      <c r="T83" t="s">
        <v>137</v>
      </c>
      <c r="U83">
        <v>500</v>
      </c>
      <c r="X83">
        <v>5</v>
      </c>
      <c r="Y83" t="s">
        <v>75</v>
      </c>
      <c r="AC83" t="s">
        <v>136</v>
      </c>
      <c r="AD83" t="s">
        <v>78</v>
      </c>
      <c r="AE83">
        <v>45380</v>
      </c>
      <c r="AF83" t="s">
        <v>255</v>
      </c>
      <c r="AI83">
        <v>620919544</v>
      </c>
      <c r="AJ83">
        <v>622620938</v>
      </c>
      <c r="AK83" t="s">
        <v>256</v>
      </c>
      <c r="AL83">
        <v>0</v>
      </c>
      <c r="AM83">
        <v>0</v>
      </c>
      <c r="AO83" s="1">
        <v>45920</v>
      </c>
    </row>
    <row r="84" spans="1:41" x14ac:dyDescent="0.25">
      <c r="A84">
        <v>1619705</v>
      </c>
      <c r="B84" t="s">
        <v>357</v>
      </c>
      <c r="C84" t="s">
        <v>358</v>
      </c>
      <c r="D84">
        <v>4540557</v>
      </c>
      <c r="E84" t="s">
        <v>23</v>
      </c>
      <c r="F84" t="s">
        <v>22</v>
      </c>
      <c r="H84" s="1">
        <v>42285</v>
      </c>
      <c r="I84" t="s">
        <v>190</v>
      </c>
      <c r="J84">
        <v>-11</v>
      </c>
      <c r="K84" t="s">
        <v>24</v>
      </c>
      <c r="M84" t="s">
        <v>25</v>
      </c>
      <c r="N84">
        <v>4450663</v>
      </c>
      <c r="O84" t="s">
        <v>323</v>
      </c>
      <c r="P84" s="1">
        <v>45908</v>
      </c>
      <c r="Q84" t="s">
        <v>77</v>
      </c>
      <c r="R84" s="1">
        <v>45554</v>
      </c>
      <c r="T84" t="s">
        <v>137</v>
      </c>
      <c r="U84">
        <v>500</v>
      </c>
      <c r="X84">
        <v>5</v>
      </c>
      <c r="Y84" t="s">
        <v>75</v>
      </c>
      <c r="AC84" t="s">
        <v>136</v>
      </c>
      <c r="AD84" t="s">
        <v>359</v>
      </c>
      <c r="AE84">
        <v>45380</v>
      </c>
      <c r="AF84" t="s">
        <v>360</v>
      </c>
      <c r="AJ84">
        <v>681033788</v>
      </c>
      <c r="AK84" t="s">
        <v>361</v>
      </c>
      <c r="AL84">
        <v>0</v>
      </c>
      <c r="AM84">
        <v>0</v>
      </c>
      <c r="AO84" s="1">
        <v>45908</v>
      </c>
    </row>
    <row r="85" spans="1:41" x14ac:dyDescent="0.25">
      <c r="A85">
        <v>1726391</v>
      </c>
      <c r="B85" t="s">
        <v>357</v>
      </c>
      <c r="C85" t="s">
        <v>69</v>
      </c>
      <c r="D85">
        <v>4541978</v>
      </c>
      <c r="E85" t="s">
        <v>23</v>
      </c>
      <c r="H85" s="1">
        <v>42627</v>
      </c>
      <c r="I85" t="s">
        <v>31</v>
      </c>
      <c r="J85">
        <v>-10</v>
      </c>
      <c r="K85" t="s">
        <v>24</v>
      </c>
      <c r="M85" t="s">
        <v>25</v>
      </c>
      <c r="N85">
        <v>4450417</v>
      </c>
      <c r="O85" t="s">
        <v>888</v>
      </c>
      <c r="P85" s="1">
        <v>45925</v>
      </c>
      <c r="Q85" t="s">
        <v>77</v>
      </c>
      <c r="R85" s="1">
        <v>45925</v>
      </c>
      <c r="T85" t="s">
        <v>137</v>
      </c>
      <c r="U85">
        <v>500</v>
      </c>
      <c r="X85">
        <v>5</v>
      </c>
      <c r="Y85" t="s">
        <v>75</v>
      </c>
      <c r="AC85" t="s">
        <v>136</v>
      </c>
      <c r="AD85" t="s">
        <v>950</v>
      </c>
      <c r="AE85">
        <v>45200</v>
      </c>
      <c r="AF85" t="s">
        <v>951</v>
      </c>
      <c r="AJ85">
        <v>630304836</v>
      </c>
      <c r="AK85" t="s">
        <v>952</v>
      </c>
      <c r="AL85">
        <v>0</v>
      </c>
      <c r="AM85">
        <v>0</v>
      </c>
      <c r="AO85" s="1">
        <v>45925</v>
      </c>
    </row>
    <row r="86" spans="1:41" x14ac:dyDescent="0.25">
      <c r="A86">
        <v>1711309</v>
      </c>
      <c r="B86" t="s">
        <v>953</v>
      </c>
      <c r="C86" t="s">
        <v>214</v>
      </c>
      <c r="D86">
        <v>4541744</v>
      </c>
      <c r="E86" t="s">
        <v>22</v>
      </c>
      <c r="H86" s="1">
        <v>42550</v>
      </c>
      <c r="I86" t="s">
        <v>31</v>
      </c>
      <c r="J86">
        <v>-10</v>
      </c>
      <c r="K86" t="s">
        <v>24</v>
      </c>
      <c r="M86" t="s">
        <v>25</v>
      </c>
      <c r="N86">
        <v>4450410</v>
      </c>
      <c r="O86" t="s">
        <v>84</v>
      </c>
      <c r="P86" s="1">
        <v>45910</v>
      </c>
      <c r="Q86" t="s">
        <v>77</v>
      </c>
      <c r="R86" s="1">
        <v>45910</v>
      </c>
      <c r="T86" t="s">
        <v>137</v>
      </c>
      <c r="U86">
        <v>500</v>
      </c>
      <c r="X86">
        <v>5</v>
      </c>
      <c r="Y86" t="s">
        <v>75</v>
      </c>
      <c r="AC86" t="s">
        <v>136</v>
      </c>
      <c r="AD86" t="s">
        <v>152</v>
      </c>
      <c r="AE86">
        <v>45160</v>
      </c>
      <c r="AF86" t="s">
        <v>954</v>
      </c>
      <c r="AJ86">
        <v>620869119</v>
      </c>
      <c r="AK86" t="s">
        <v>955</v>
      </c>
      <c r="AL86">
        <v>0</v>
      </c>
      <c r="AM86">
        <v>0</v>
      </c>
      <c r="AO86" s="1">
        <v>45910</v>
      </c>
    </row>
    <row r="87" spans="1:41" x14ac:dyDescent="0.25">
      <c r="A87">
        <v>1715077</v>
      </c>
      <c r="B87" t="s">
        <v>956</v>
      </c>
      <c r="C87" t="s">
        <v>666</v>
      </c>
      <c r="D87">
        <v>4541806</v>
      </c>
      <c r="E87" t="s">
        <v>23</v>
      </c>
      <c r="H87" s="1">
        <v>42044</v>
      </c>
      <c r="I87" t="s">
        <v>190</v>
      </c>
      <c r="J87">
        <v>-11</v>
      </c>
      <c r="K87" t="s">
        <v>24</v>
      </c>
      <c r="M87" t="s">
        <v>25</v>
      </c>
      <c r="N87">
        <v>4450706</v>
      </c>
      <c r="O87" t="s">
        <v>39</v>
      </c>
      <c r="P87" s="1">
        <v>45914</v>
      </c>
      <c r="Q87" t="s">
        <v>77</v>
      </c>
      <c r="R87" s="1">
        <v>45914</v>
      </c>
      <c r="T87" t="s">
        <v>137</v>
      </c>
      <c r="U87">
        <v>500</v>
      </c>
      <c r="X87">
        <v>5</v>
      </c>
      <c r="Y87" t="s">
        <v>75</v>
      </c>
      <c r="AC87" t="s">
        <v>136</v>
      </c>
      <c r="AD87" t="s">
        <v>88</v>
      </c>
      <c r="AE87">
        <v>45770</v>
      </c>
      <c r="AF87" t="s">
        <v>957</v>
      </c>
      <c r="AK87" t="s">
        <v>958</v>
      </c>
      <c r="AL87">
        <v>0</v>
      </c>
      <c r="AM87">
        <v>0</v>
      </c>
      <c r="AO87" s="1">
        <v>45914</v>
      </c>
    </row>
    <row r="88" spans="1:41" x14ac:dyDescent="0.25">
      <c r="A88">
        <v>1720447</v>
      </c>
      <c r="B88" t="s">
        <v>959</v>
      </c>
      <c r="C88" t="s">
        <v>37</v>
      </c>
      <c r="D88">
        <v>4541875</v>
      </c>
      <c r="E88" t="s">
        <v>23</v>
      </c>
      <c r="H88" s="1">
        <v>42474</v>
      </c>
      <c r="I88" t="s">
        <v>31</v>
      </c>
      <c r="J88">
        <v>-10</v>
      </c>
      <c r="K88" t="s">
        <v>24</v>
      </c>
      <c r="M88" t="s">
        <v>25</v>
      </c>
      <c r="N88">
        <v>4450026</v>
      </c>
      <c r="O88" t="s">
        <v>72</v>
      </c>
      <c r="P88" s="1">
        <v>45919</v>
      </c>
      <c r="Q88" t="s">
        <v>77</v>
      </c>
      <c r="R88" s="1">
        <v>45919</v>
      </c>
      <c r="T88" t="s">
        <v>137</v>
      </c>
      <c r="U88">
        <v>500</v>
      </c>
      <c r="X88">
        <v>5</v>
      </c>
      <c r="Y88" t="s">
        <v>75</v>
      </c>
      <c r="AC88" t="s">
        <v>136</v>
      </c>
      <c r="AD88" t="s">
        <v>81</v>
      </c>
      <c r="AE88">
        <v>45100</v>
      </c>
      <c r="AF88" t="s">
        <v>231</v>
      </c>
      <c r="AK88" t="s">
        <v>144</v>
      </c>
      <c r="AL88">
        <v>0</v>
      </c>
      <c r="AM88">
        <v>0</v>
      </c>
      <c r="AO88" s="1">
        <v>45919</v>
      </c>
    </row>
    <row r="89" spans="1:41" x14ac:dyDescent="0.25">
      <c r="A89">
        <v>1620976</v>
      </c>
      <c r="B89" t="s">
        <v>518</v>
      </c>
      <c r="C89" t="s">
        <v>519</v>
      </c>
      <c r="D89">
        <v>4540572</v>
      </c>
      <c r="E89" t="s">
        <v>22</v>
      </c>
      <c r="F89" t="s">
        <v>23</v>
      </c>
      <c r="H89" s="1">
        <v>42686</v>
      </c>
      <c r="I89" t="s">
        <v>31</v>
      </c>
      <c r="J89">
        <v>-10</v>
      </c>
      <c r="K89" t="s">
        <v>24</v>
      </c>
      <c r="M89" t="s">
        <v>25</v>
      </c>
      <c r="N89">
        <v>4450410</v>
      </c>
      <c r="O89" t="s">
        <v>84</v>
      </c>
      <c r="P89" s="1">
        <v>45919</v>
      </c>
      <c r="Q89" t="s">
        <v>77</v>
      </c>
      <c r="R89" s="1">
        <v>45555</v>
      </c>
      <c r="T89" t="s">
        <v>137</v>
      </c>
      <c r="U89">
        <v>500</v>
      </c>
      <c r="X89">
        <v>5</v>
      </c>
      <c r="Y89" t="s">
        <v>75</v>
      </c>
      <c r="AC89" t="s">
        <v>136</v>
      </c>
      <c r="AD89" t="s">
        <v>152</v>
      </c>
      <c r="AE89">
        <v>45160</v>
      </c>
      <c r="AF89" t="s">
        <v>520</v>
      </c>
      <c r="AI89">
        <v>688011328</v>
      </c>
      <c r="AJ89">
        <v>660738974</v>
      </c>
      <c r="AK89" t="s">
        <v>521</v>
      </c>
      <c r="AL89">
        <v>1</v>
      </c>
      <c r="AM89">
        <v>0</v>
      </c>
      <c r="AO89" s="1">
        <v>45919</v>
      </c>
    </row>
    <row r="90" spans="1:41" x14ac:dyDescent="0.25">
      <c r="A90">
        <v>1715499</v>
      </c>
      <c r="B90" t="s">
        <v>960</v>
      </c>
      <c r="C90" t="s">
        <v>463</v>
      </c>
      <c r="D90">
        <v>4541812</v>
      </c>
      <c r="E90" t="s">
        <v>22</v>
      </c>
      <c r="H90" s="1">
        <v>42263</v>
      </c>
      <c r="I90" t="s">
        <v>190</v>
      </c>
      <c r="J90">
        <v>-11</v>
      </c>
      <c r="K90" t="s">
        <v>24</v>
      </c>
      <c r="M90" t="s">
        <v>25</v>
      </c>
      <c r="N90">
        <v>4450026</v>
      </c>
      <c r="O90" t="s">
        <v>72</v>
      </c>
      <c r="P90" s="1">
        <v>45915</v>
      </c>
      <c r="Q90" t="s">
        <v>77</v>
      </c>
      <c r="R90" s="1">
        <v>45915</v>
      </c>
      <c r="T90" t="s">
        <v>137</v>
      </c>
      <c r="U90">
        <v>500</v>
      </c>
      <c r="X90">
        <v>5</v>
      </c>
      <c r="Y90" t="s">
        <v>75</v>
      </c>
      <c r="AC90" t="s">
        <v>136</v>
      </c>
      <c r="AD90" t="s">
        <v>81</v>
      </c>
      <c r="AE90">
        <v>45100</v>
      </c>
      <c r="AF90" t="s">
        <v>231</v>
      </c>
      <c r="AK90" t="s">
        <v>144</v>
      </c>
      <c r="AL90">
        <v>0</v>
      </c>
      <c r="AM90">
        <v>0</v>
      </c>
      <c r="AO90" s="1">
        <v>45915</v>
      </c>
    </row>
    <row r="91" spans="1:41" x14ac:dyDescent="0.25">
      <c r="A91">
        <v>1709162</v>
      </c>
      <c r="B91" t="s">
        <v>961</v>
      </c>
      <c r="C91" t="s">
        <v>67</v>
      </c>
      <c r="D91">
        <v>4541714</v>
      </c>
      <c r="E91" t="s">
        <v>23</v>
      </c>
      <c r="H91" s="1">
        <v>43420</v>
      </c>
      <c r="I91" t="s">
        <v>23</v>
      </c>
      <c r="J91">
        <v>-9</v>
      </c>
      <c r="K91" t="s">
        <v>24</v>
      </c>
      <c r="M91" t="s">
        <v>25</v>
      </c>
      <c r="N91">
        <v>4450026</v>
      </c>
      <c r="O91" t="s">
        <v>72</v>
      </c>
      <c r="P91" s="1">
        <v>45908</v>
      </c>
      <c r="Q91" t="s">
        <v>77</v>
      </c>
      <c r="R91" s="1">
        <v>45908</v>
      </c>
      <c r="T91" t="s">
        <v>137</v>
      </c>
      <c r="U91">
        <v>500</v>
      </c>
      <c r="X91">
        <v>5</v>
      </c>
      <c r="Y91" t="s">
        <v>75</v>
      </c>
      <c r="AC91" t="s">
        <v>136</v>
      </c>
      <c r="AD91" t="s">
        <v>81</v>
      </c>
      <c r="AE91">
        <v>45100</v>
      </c>
      <c r="AF91" t="s">
        <v>231</v>
      </c>
      <c r="AK91" t="s">
        <v>144</v>
      </c>
      <c r="AL91">
        <v>0</v>
      </c>
      <c r="AM91">
        <v>0</v>
      </c>
      <c r="AO91" s="1">
        <v>45908</v>
      </c>
    </row>
    <row r="92" spans="1:41" x14ac:dyDescent="0.25">
      <c r="A92">
        <v>1712181</v>
      </c>
      <c r="B92" t="s">
        <v>962</v>
      </c>
      <c r="C92" t="s">
        <v>57</v>
      </c>
      <c r="D92">
        <v>4541759</v>
      </c>
      <c r="E92" t="s">
        <v>23</v>
      </c>
      <c r="H92" s="1">
        <v>42160</v>
      </c>
      <c r="I92" t="s">
        <v>190</v>
      </c>
      <c r="J92">
        <v>-11</v>
      </c>
      <c r="K92" t="s">
        <v>24</v>
      </c>
      <c r="M92" t="s">
        <v>25</v>
      </c>
      <c r="N92">
        <v>4450285</v>
      </c>
      <c r="O92" t="s">
        <v>43</v>
      </c>
      <c r="P92" s="1">
        <v>45911</v>
      </c>
      <c r="Q92" t="s">
        <v>77</v>
      </c>
      <c r="R92" s="1">
        <v>45911</v>
      </c>
      <c r="T92" t="s">
        <v>137</v>
      </c>
      <c r="U92">
        <v>500</v>
      </c>
      <c r="X92">
        <v>5</v>
      </c>
      <c r="Y92" t="s">
        <v>75</v>
      </c>
      <c r="AC92" t="s">
        <v>136</v>
      </c>
      <c r="AD92" t="s">
        <v>290</v>
      </c>
      <c r="AE92">
        <v>45800</v>
      </c>
      <c r="AF92" t="s">
        <v>963</v>
      </c>
      <c r="AJ92">
        <v>662566249</v>
      </c>
      <c r="AK92" t="s">
        <v>964</v>
      </c>
      <c r="AL92">
        <v>0</v>
      </c>
      <c r="AM92">
        <v>0</v>
      </c>
      <c r="AO92" s="1">
        <v>45911</v>
      </c>
    </row>
    <row r="93" spans="1:41" x14ac:dyDescent="0.25">
      <c r="A93">
        <v>1706671</v>
      </c>
      <c r="B93" t="s">
        <v>965</v>
      </c>
      <c r="C93" t="s">
        <v>966</v>
      </c>
      <c r="D93">
        <v>4541664</v>
      </c>
      <c r="E93" t="s">
        <v>250</v>
      </c>
      <c r="H93" s="1">
        <v>42347</v>
      </c>
      <c r="I93" t="s">
        <v>190</v>
      </c>
      <c r="J93">
        <v>-11</v>
      </c>
      <c r="K93" t="s">
        <v>24</v>
      </c>
      <c r="M93" t="s">
        <v>25</v>
      </c>
      <c r="N93">
        <v>4450589</v>
      </c>
      <c r="O93" t="s">
        <v>217</v>
      </c>
      <c r="P93" s="1">
        <v>45903</v>
      </c>
      <c r="Q93" t="s">
        <v>77</v>
      </c>
      <c r="R93" s="1">
        <v>45903</v>
      </c>
      <c r="T93" t="s">
        <v>137</v>
      </c>
      <c r="U93">
        <v>500</v>
      </c>
      <c r="X93">
        <v>5</v>
      </c>
      <c r="Y93" t="s">
        <v>75</v>
      </c>
      <c r="AC93" t="s">
        <v>136</v>
      </c>
      <c r="AD93" t="s">
        <v>799</v>
      </c>
      <c r="AE93">
        <v>45310</v>
      </c>
      <c r="AF93" t="s">
        <v>967</v>
      </c>
      <c r="AH93" t="s">
        <v>968</v>
      </c>
      <c r="AJ93">
        <v>640902956</v>
      </c>
      <c r="AK93" t="s">
        <v>969</v>
      </c>
      <c r="AL93">
        <v>1</v>
      </c>
      <c r="AM93">
        <v>0</v>
      </c>
    </row>
    <row r="94" spans="1:41" x14ac:dyDescent="0.25">
      <c r="A94">
        <v>1706670</v>
      </c>
      <c r="B94" t="s">
        <v>965</v>
      </c>
      <c r="C94" t="s">
        <v>970</v>
      </c>
      <c r="D94">
        <v>4541663</v>
      </c>
      <c r="E94" t="s">
        <v>250</v>
      </c>
      <c r="H94" s="1">
        <v>43296</v>
      </c>
      <c r="I94" t="s">
        <v>23</v>
      </c>
      <c r="J94">
        <v>-9</v>
      </c>
      <c r="K94" t="s">
        <v>24</v>
      </c>
      <c r="M94" t="s">
        <v>25</v>
      </c>
      <c r="N94">
        <v>4450589</v>
      </c>
      <c r="O94" t="s">
        <v>217</v>
      </c>
      <c r="P94" s="1">
        <v>45903</v>
      </c>
      <c r="Q94" t="s">
        <v>77</v>
      </c>
      <c r="R94" s="1">
        <v>45903</v>
      </c>
      <c r="T94" t="s">
        <v>137</v>
      </c>
      <c r="U94">
        <v>500</v>
      </c>
      <c r="X94">
        <v>5</v>
      </c>
      <c r="Y94" t="s">
        <v>75</v>
      </c>
      <c r="AC94" t="s">
        <v>136</v>
      </c>
      <c r="AD94" t="s">
        <v>799</v>
      </c>
      <c r="AE94">
        <v>45310</v>
      </c>
      <c r="AF94" t="s">
        <v>967</v>
      </c>
      <c r="AH94" t="s">
        <v>968</v>
      </c>
      <c r="AJ94">
        <v>640902956</v>
      </c>
      <c r="AK94" t="s">
        <v>969</v>
      </c>
      <c r="AL94">
        <v>0</v>
      </c>
      <c r="AM94">
        <v>0</v>
      </c>
    </row>
    <row r="95" spans="1:41" x14ac:dyDescent="0.25">
      <c r="A95">
        <v>1716477</v>
      </c>
      <c r="B95" t="s">
        <v>971</v>
      </c>
      <c r="C95" t="s">
        <v>573</v>
      </c>
      <c r="D95">
        <v>4541824</v>
      </c>
      <c r="E95" t="s">
        <v>23</v>
      </c>
      <c r="H95" s="1">
        <v>42365</v>
      </c>
      <c r="I95" t="s">
        <v>190</v>
      </c>
      <c r="J95">
        <v>-11</v>
      </c>
      <c r="K95" t="s">
        <v>24</v>
      </c>
      <c r="M95" t="s">
        <v>25</v>
      </c>
      <c r="N95">
        <v>4450757</v>
      </c>
      <c r="O95" t="s">
        <v>27</v>
      </c>
      <c r="P95" s="1">
        <v>45916</v>
      </c>
      <c r="Q95" t="s">
        <v>77</v>
      </c>
      <c r="R95" s="1">
        <v>45916</v>
      </c>
      <c r="T95" t="s">
        <v>137</v>
      </c>
      <c r="U95">
        <v>500</v>
      </c>
      <c r="X95">
        <v>5</v>
      </c>
      <c r="Y95" t="s">
        <v>75</v>
      </c>
      <c r="AC95" t="s">
        <v>136</v>
      </c>
      <c r="AD95" t="s">
        <v>145</v>
      </c>
      <c r="AE95">
        <v>45560</v>
      </c>
      <c r="AF95" t="s">
        <v>972</v>
      </c>
      <c r="AJ95">
        <v>665465342</v>
      </c>
      <c r="AK95" t="s">
        <v>973</v>
      </c>
      <c r="AL95">
        <v>1</v>
      </c>
      <c r="AM95">
        <v>0</v>
      </c>
      <c r="AO95" s="1">
        <v>45916</v>
      </c>
    </row>
    <row r="96" spans="1:41" x14ac:dyDescent="0.25">
      <c r="A96">
        <v>1724539</v>
      </c>
      <c r="B96" t="s">
        <v>974</v>
      </c>
      <c r="C96" t="s">
        <v>975</v>
      </c>
      <c r="D96">
        <v>4541939</v>
      </c>
      <c r="E96" t="s">
        <v>23</v>
      </c>
      <c r="H96" s="1">
        <v>42464</v>
      </c>
      <c r="I96" t="s">
        <v>31</v>
      </c>
      <c r="J96">
        <v>-10</v>
      </c>
      <c r="K96" t="s">
        <v>28</v>
      </c>
      <c r="M96" t="s">
        <v>25</v>
      </c>
      <c r="N96">
        <v>4450026</v>
      </c>
      <c r="O96" t="s">
        <v>72</v>
      </c>
      <c r="P96" s="1">
        <v>45924</v>
      </c>
      <c r="Q96" t="s">
        <v>77</v>
      </c>
      <c r="R96" s="1">
        <v>45924</v>
      </c>
      <c r="T96" t="s">
        <v>137</v>
      </c>
      <c r="U96">
        <v>500</v>
      </c>
      <c r="X96">
        <v>5</v>
      </c>
      <c r="Y96" t="s">
        <v>75</v>
      </c>
      <c r="AC96" t="s">
        <v>136</v>
      </c>
      <c r="AD96" t="s">
        <v>81</v>
      </c>
      <c r="AE96">
        <v>45100</v>
      </c>
      <c r="AF96" t="s">
        <v>231</v>
      </c>
      <c r="AK96" t="s">
        <v>144</v>
      </c>
      <c r="AL96">
        <v>0</v>
      </c>
      <c r="AM96">
        <v>0</v>
      </c>
      <c r="AO96" s="1">
        <v>45924</v>
      </c>
    </row>
    <row r="97" spans="1:41" x14ac:dyDescent="0.25">
      <c r="A97">
        <v>1701873</v>
      </c>
      <c r="B97" t="s">
        <v>976</v>
      </c>
      <c r="C97" t="s">
        <v>977</v>
      </c>
      <c r="D97">
        <v>4541615</v>
      </c>
      <c r="E97" t="s">
        <v>22</v>
      </c>
      <c r="H97" s="1">
        <v>42045</v>
      </c>
      <c r="I97" t="s">
        <v>190</v>
      </c>
      <c r="J97">
        <v>-11</v>
      </c>
      <c r="K97" t="s">
        <v>24</v>
      </c>
      <c r="M97" t="s">
        <v>25</v>
      </c>
      <c r="N97">
        <v>4450026</v>
      </c>
      <c r="O97" t="s">
        <v>72</v>
      </c>
      <c r="P97" s="1">
        <v>45864</v>
      </c>
      <c r="Q97" t="s">
        <v>77</v>
      </c>
      <c r="R97" s="1">
        <v>45864</v>
      </c>
      <c r="T97" t="s">
        <v>137</v>
      </c>
      <c r="U97">
        <v>500</v>
      </c>
      <c r="X97">
        <v>5</v>
      </c>
      <c r="Y97" t="s">
        <v>75</v>
      </c>
      <c r="AC97" t="s">
        <v>136</v>
      </c>
      <c r="AD97" t="s">
        <v>81</v>
      </c>
      <c r="AE97">
        <v>45100</v>
      </c>
      <c r="AF97" t="s">
        <v>231</v>
      </c>
      <c r="AK97" t="s">
        <v>144</v>
      </c>
      <c r="AL97">
        <v>0</v>
      </c>
      <c r="AM97">
        <v>0</v>
      </c>
      <c r="AO97" s="1">
        <v>45864</v>
      </c>
    </row>
    <row r="98" spans="1:41" x14ac:dyDescent="0.25">
      <c r="A98">
        <v>1671383</v>
      </c>
      <c r="B98" t="s">
        <v>675</v>
      </c>
      <c r="C98" t="s">
        <v>676</v>
      </c>
      <c r="D98">
        <v>4541190</v>
      </c>
      <c r="E98" t="s">
        <v>22</v>
      </c>
      <c r="F98" t="s">
        <v>23</v>
      </c>
      <c r="H98" s="1">
        <v>42310</v>
      </c>
      <c r="I98" t="s">
        <v>190</v>
      </c>
      <c r="J98">
        <v>-11</v>
      </c>
      <c r="K98" t="s">
        <v>24</v>
      </c>
      <c r="M98" t="s">
        <v>25</v>
      </c>
      <c r="N98">
        <v>4450026</v>
      </c>
      <c r="O98" t="s">
        <v>72</v>
      </c>
      <c r="P98" s="1">
        <v>45911</v>
      </c>
      <c r="Q98" t="s">
        <v>77</v>
      </c>
      <c r="R98" s="1">
        <v>45648</v>
      </c>
      <c r="T98" t="s">
        <v>137</v>
      </c>
      <c r="U98">
        <v>500</v>
      </c>
      <c r="X98">
        <v>5</v>
      </c>
      <c r="Y98" t="s">
        <v>75</v>
      </c>
      <c r="AC98" t="s">
        <v>136</v>
      </c>
      <c r="AD98" t="s">
        <v>81</v>
      </c>
      <c r="AE98">
        <v>45100</v>
      </c>
      <c r="AF98" t="s">
        <v>231</v>
      </c>
      <c r="AK98" t="s">
        <v>144</v>
      </c>
      <c r="AL98">
        <v>0</v>
      </c>
      <c r="AM98">
        <v>0</v>
      </c>
      <c r="AO98" s="1">
        <v>45911</v>
      </c>
    </row>
    <row r="99" spans="1:41" x14ac:dyDescent="0.25">
      <c r="A99">
        <v>1600120</v>
      </c>
      <c r="B99" t="s">
        <v>465</v>
      </c>
      <c r="C99" t="s">
        <v>41</v>
      </c>
      <c r="D99">
        <v>4540242</v>
      </c>
      <c r="E99" t="s">
        <v>22</v>
      </c>
      <c r="F99" t="s">
        <v>23</v>
      </c>
      <c r="H99" s="1">
        <v>42928</v>
      </c>
      <c r="I99" t="s">
        <v>23</v>
      </c>
      <c r="J99">
        <v>-9</v>
      </c>
      <c r="K99" t="s">
        <v>24</v>
      </c>
      <c r="M99" t="s">
        <v>25</v>
      </c>
      <c r="N99">
        <v>4450410</v>
      </c>
      <c r="O99" t="s">
        <v>84</v>
      </c>
      <c r="P99" s="1">
        <v>45898</v>
      </c>
      <c r="Q99" t="s">
        <v>77</v>
      </c>
      <c r="R99" s="1">
        <v>45532</v>
      </c>
      <c r="T99" t="s">
        <v>137</v>
      </c>
      <c r="U99">
        <v>500</v>
      </c>
      <c r="X99">
        <v>5</v>
      </c>
      <c r="Y99" t="s">
        <v>75</v>
      </c>
      <c r="AC99" t="s">
        <v>136</v>
      </c>
      <c r="AD99" t="s">
        <v>81</v>
      </c>
      <c r="AE99">
        <v>45100</v>
      </c>
      <c r="AF99" t="s">
        <v>466</v>
      </c>
      <c r="AI99">
        <v>601744085</v>
      </c>
      <c r="AJ99">
        <v>679451708</v>
      </c>
      <c r="AK99" t="s">
        <v>467</v>
      </c>
      <c r="AL99">
        <v>0</v>
      </c>
      <c r="AM99">
        <v>0</v>
      </c>
      <c r="AO99" s="1">
        <v>45898</v>
      </c>
    </row>
    <row r="100" spans="1:41" x14ac:dyDescent="0.25">
      <c r="A100">
        <v>1706348</v>
      </c>
      <c r="B100" t="s">
        <v>978</v>
      </c>
      <c r="C100" t="s">
        <v>95</v>
      </c>
      <c r="D100">
        <v>4541655</v>
      </c>
      <c r="E100" t="s">
        <v>23</v>
      </c>
      <c r="H100" s="1">
        <v>43043</v>
      </c>
      <c r="I100" t="s">
        <v>23</v>
      </c>
      <c r="J100">
        <v>-9</v>
      </c>
      <c r="K100" t="s">
        <v>24</v>
      </c>
      <c r="M100" t="s">
        <v>25</v>
      </c>
      <c r="N100">
        <v>4450026</v>
      </c>
      <c r="O100" t="s">
        <v>72</v>
      </c>
      <c r="P100" s="1">
        <v>45903</v>
      </c>
      <c r="Q100" t="s">
        <v>77</v>
      </c>
      <c r="R100" s="1">
        <v>45903</v>
      </c>
      <c r="T100" t="s">
        <v>137</v>
      </c>
      <c r="U100">
        <v>500</v>
      </c>
      <c r="X100">
        <v>5</v>
      </c>
      <c r="Y100" t="s">
        <v>75</v>
      </c>
      <c r="AC100" t="s">
        <v>136</v>
      </c>
      <c r="AD100" t="s">
        <v>81</v>
      </c>
      <c r="AE100">
        <v>45100</v>
      </c>
      <c r="AF100" t="s">
        <v>231</v>
      </c>
      <c r="AK100" t="s">
        <v>144</v>
      </c>
      <c r="AL100">
        <v>0</v>
      </c>
      <c r="AM100">
        <v>0</v>
      </c>
      <c r="AO100" s="1">
        <v>45903</v>
      </c>
    </row>
    <row r="101" spans="1:41" x14ac:dyDescent="0.25">
      <c r="A101">
        <v>1723565</v>
      </c>
      <c r="B101" t="s">
        <v>979</v>
      </c>
      <c r="C101" t="s">
        <v>106</v>
      </c>
      <c r="D101">
        <v>4541921</v>
      </c>
      <c r="E101" t="s">
        <v>23</v>
      </c>
      <c r="H101" s="1">
        <v>43190</v>
      </c>
      <c r="I101" t="s">
        <v>23</v>
      </c>
      <c r="J101">
        <v>-9</v>
      </c>
      <c r="K101" t="s">
        <v>24</v>
      </c>
      <c r="M101" t="s">
        <v>25</v>
      </c>
      <c r="N101">
        <v>4450192</v>
      </c>
      <c r="O101" t="s">
        <v>228</v>
      </c>
      <c r="P101" s="1">
        <v>45922</v>
      </c>
      <c r="Q101" t="s">
        <v>77</v>
      </c>
      <c r="R101" s="1">
        <v>45922</v>
      </c>
      <c r="T101" t="s">
        <v>137</v>
      </c>
      <c r="U101">
        <v>500</v>
      </c>
      <c r="X101">
        <v>5</v>
      </c>
      <c r="Y101" t="s">
        <v>75</v>
      </c>
      <c r="AC101" t="s">
        <v>136</v>
      </c>
      <c r="AD101" t="s">
        <v>81</v>
      </c>
      <c r="AE101">
        <v>45000</v>
      </c>
      <c r="AF101" t="s">
        <v>980</v>
      </c>
      <c r="AK101" t="s">
        <v>981</v>
      </c>
      <c r="AL101">
        <v>0</v>
      </c>
      <c r="AM101">
        <v>0</v>
      </c>
      <c r="AO101" s="1">
        <v>45922</v>
      </c>
    </row>
    <row r="102" spans="1:41" x14ac:dyDescent="0.25">
      <c r="A102">
        <v>1716055</v>
      </c>
      <c r="B102" t="s">
        <v>982</v>
      </c>
      <c r="C102" t="s">
        <v>68</v>
      </c>
      <c r="D102">
        <v>4541819</v>
      </c>
      <c r="E102" t="s">
        <v>250</v>
      </c>
      <c r="H102" s="1">
        <v>42150</v>
      </c>
      <c r="I102" t="s">
        <v>190</v>
      </c>
      <c r="J102">
        <v>-11</v>
      </c>
      <c r="K102" t="s">
        <v>24</v>
      </c>
      <c r="M102" t="s">
        <v>25</v>
      </c>
      <c r="N102">
        <v>4450573</v>
      </c>
      <c r="O102" t="s">
        <v>186</v>
      </c>
      <c r="P102" s="1">
        <v>45915</v>
      </c>
      <c r="Q102" t="s">
        <v>77</v>
      </c>
      <c r="R102" s="1">
        <v>45915</v>
      </c>
      <c r="T102" t="s">
        <v>137</v>
      </c>
      <c r="U102">
        <v>500</v>
      </c>
      <c r="X102">
        <v>5</v>
      </c>
      <c r="Y102" t="s">
        <v>75</v>
      </c>
      <c r="AC102" t="s">
        <v>136</v>
      </c>
      <c r="AD102" t="s">
        <v>411</v>
      </c>
      <c r="AE102">
        <v>45640</v>
      </c>
      <c r="AF102" t="s">
        <v>983</v>
      </c>
      <c r="AK102" t="s">
        <v>984</v>
      </c>
      <c r="AL102">
        <v>0</v>
      </c>
      <c r="AM102">
        <v>0</v>
      </c>
      <c r="AO102" s="1">
        <v>45915</v>
      </c>
    </row>
    <row r="103" spans="1:41" x14ac:dyDescent="0.25">
      <c r="A103">
        <v>1648062</v>
      </c>
      <c r="B103" t="s">
        <v>677</v>
      </c>
      <c r="C103" t="s">
        <v>422</v>
      </c>
      <c r="D103">
        <v>4540968</v>
      </c>
      <c r="E103" t="s">
        <v>22</v>
      </c>
      <c r="F103" t="s">
        <v>23</v>
      </c>
      <c r="H103" s="1">
        <v>42738</v>
      </c>
      <c r="I103" t="s">
        <v>23</v>
      </c>
      <c r="J103">
        <v>-9</v>
      </c>
      <c r="K103" t="s">
        <v>24</v>
      </c>
      <c r="M103" t="s">
        <v>25</v>
      </c>
      <c r="N103">
        <v>4450410</v>
      </c>
      <c r="O103" t="s">
        <v>84</v>
      </c>
      <c r="P103" s="1">
        <v>45898</v>
      </c>
      <c r="Q103" t="s">
        <v>77</v>
      </c>
      <c r="R103" s="1">
        <v>45580</v>
      </c>
      <c r="T103" t="s">
        <v>137</v>
      </c>
      <c r="U103">
        <v>500</v>
      </c>
      <c r="X103">
        <v>5</v>
      </c>
      <c r="Y103" t="s">
        <v>75</v>
      </c>
      <c r="AC103" t="s">
        <v>136</v>
      </c>
      <c r="AD103" t="s">
        <v>152</v>
      </c>
      <c r="AE103">
        <v>45160</v>
      </c>
      <c r="AF103" t="s">
        <v>678</v>
      </c>
      <c r="AI103">
        <v>616534814</v>
      </c>
      <c r="AJ103">
        <v>689070224</v>
      </c>
      <c r="AK103" t="s">
        <v>679</v>
      </c>
      <c r="AL103">
        <v>0</v>
      </c>
      <c r="AM103">
        <v>0</v>
      </c>
      <c r="AO103" s="1">
        <v>45898</v>
      </c>
    </row>
    <row r="104" spans="1:41" x14ac:dyDescent="0.25">
      <c r="A104">
        <v>1700055</v>
      </c>
      <c r="B104" t="s">
        <v>985</v>
      </c>
      <c r="C104" t="s">
        <v>38</v>
      </c>
      <c r="D104">
        <v>4541609</v>
      </c>
      <c r="E104" t="s">
        <v>22</v>
      </c>
      <c r="H104" s="1">
        <v>42272</v>
      </c>
      <c r="I104" t="s">
        <v>190</v>
      </c>
      <c r="J104">
        <v>-11</v>
      </c>
      <c r="K104" t="s">
        <v>24</v>
      </c>
      <c r="M104" t="s">
        <v>25</v>
      </c>
      <c r="N104">
        <v>4450751</v>
      </c>
      <c r="O104" t="s">
        <v>34</v>
      </c>
      <c r="P104" s="1">
        <v>45843</v>
      </c>
      <c r="Q104" t="s">
        <v>77</v>
      </c>
      <c r="R104" s="1">
        <v>45843</v>
      </c>
      <c r="S104" s="1">
        <v>45835</v>
      </c>
      <c r="T104" t="s">
        <v>26</v>
      </c>
      <c r="U104">
        <v>500</v>
      </c>
      <c r="X104">
        <v>5</v>
      </c>
      <c r="Y104" t="s">
        <v>75</v>
      </c>
      <c r="AC104" t="s">
        <v>136</v>
      </c>
      <c r="AD104" t="s">
        <v>81</v>
      </c>
      <c r="AE104">
        <v>45000</v>
      </c>
      <c r="AF104" t="s">
        <v>986</v>
      </c>
      <c r="AJ104" t="s">
        <v>987</v>
      </c>
      <c r="AK104" t="s">
        <v>988</v>
      </c>
      <c r="AL104">
        <v>0</v>
      </c>
      <c r="AM104">
        <v>0</v>
      </c>
      <c r="AO104" s="1">
        <v>45843</v>
      </c>
    </row>
    <row r="105" spans="1:41" x14ac:dyDescent="0.25">
      <c r="A105">
        <v>1714410</v>
      </c>
      <c r="B105" t="s">
        <v>989</v>
      </c>
      <c r="C105" t="s">
        <v>990</v>
      </c>
      <c r="D105">
        <v>4541794</v>
      </c>
      <c r="E105" t="s">
        <v>23</v>
      </c>
      <c r="H105" s="1">
        <v>42426</v>
      </c>
      <c r="I105" t="s">
        <v>31</v>
      </c>
      <c r="J105">
        <v>-10</v>
      </c>
      <c r="K105" t="s">
        <v>24</v>
      </c>
      <c r="M105" t="s">
        <v>25</v>
      </c>
      <c r="N105">
        <v>4450616</v>
      </c>
      <c r="O105" t="s">
        <v>42</v>
      </c>
      <c r="P105" s="1">
        <v>45931</v>
      </c>
      <c r="Q105" t="s">
        <v>77</v>
      </c>
      <c r="R105" s="1">
        <v>45913</v>
      </c>
      <c r="T105" t="s">
        <v>137</v>
      </c>
      <c r="U105">
        <v>500</v>
      </c>
      <c r="X105">
        <v>5</v>
      </c>
      <c r="Y105" t="s">
        <v>75</v>
      </c>
      <c r="AC105" t="s">
        <v>136</v>
      </c>
      <c r="AD105" t="s">
        <v>991</v>
      </c>
      <c r="AE105">
        <v>45370</v>
      </c>
      <c r="AF105" t="s">
        <v>992</v>
      </c>
      <c r="AK105" t="s">
        <v>993</v>
      </c>
      <c r="AL105">
        <v>0</v>
      </c>
      <c r="AM105">
        <v>0</v>
      </c>
      <c r="AO105" s="1">
        <v>45913</v>
      </c>
    </row>
    <row r="106" spans="1:41" x14ac:dyDescent="0.25">
      <c r="A106">
        <v>1639870</v>
      </c>
      <c r="B106" t="s">
        <v>680</v>
      </c>
      <c r="C106" t="s">
        <v>65</v>
      </c>
      <c r="D106">
        <v>4540906</v>
      </c>
      <c r="E106" t="s">
        <v>23</v>
      </c>
      <c r="F106" t="s">
        <v>23</v>
      </c>
      <c r="H106" s="1">
        <v>42411</v>
      </c>
      <c r="I106" t="s">
        <v>31</v>
      </c>
      <c r="J106">
        <v>-10</v>
      </c>
      <c r="K106" t="s">
        <v>24</v>
      </c>
      <c r="M106" t="s">
        <v>25</v>
      </c>
      <c r="N106">
        <v>4450759</v>
      </c>
      <c r="O106" t="s">
        <v>45</v>
      </c>
      <c r="P106" s="1">
        <v>45920</v>
      </c>
      <c r="Q106" t="s">
        <v>77</v>
      </c>
      <c r="R106" s="1">
        <v>45570</v>
      </c>
      <c r="T106" t="s">
        <v>137</v>
      </c>
      <c r="U106">
        <v>500</v>
      </c>
      <c r="X106">
        <v>5</v>
      </c>
      <c r="Y106" t="s">
        <v>75</v>
      </c>
      <c r="AC106" t="s">
        <v>136</v>
      </c>
      <c r="AD106" t="s">
        <v>163</v>
      </c>
      <c r="AE106">
        <v>45110</v>
      </c>
      <c r="AF106" t="s">
        <v>681</v>
      </c>
      <c r="AJ106">
        <v>605442511</v>
      </c>
      <c r="AK106" t="s">
        <v>682</v>
      </c>
      <c r="AL106">
        <v>0</v>
      </c>
      <c r="AM106">
        <v>0</v>
      </c>
      <c r="AO106" s="1">
        <v>45920</v>
      </c>
    </row>
    <row r="107" spans="1:41" x14ac:dyDescent="0.25">
      <c r="A107">
        <v>1738371</v>
      </c>
      <c r="B107" t="s">
        <v>680</v>
      </c>
      <c r="C107" t="s">
        <v>29</v>
      </c>
      <c r="D107">
        <v>4542136</v>
      </c>
      <c r="E107" t="s">
        <v>23</v>
      </c>
      <c r="H107" s="1">
        <v>42314</v>
      </c>
      <c r="I107" t="s">
        <v>190</v>
      </c>
      <c r="J107">
        <v>-11</v>
      </c>
      <c r="K107" t="s">
        <v>24</v>
      </c>
      <c r="M107" t="s">
        <v>25</v>
      </c>
      <c r="N107">
        <v>4450210</v>
      </c>
      <c r="O107" t="s">
        <v>153</v>
      </c>
      <c r="P107" s="1">
        <v>45939</v>
      </c>
      <c r="Q107" t="s">
        <v>77</v>
      </c>
      <c r="R107" s="1">
        <v>45939</v>
      </c>
      <c r="T107" t="s">
        <v>137</v>
      </c>
      <c r="U107">
        <v>500</v>
      </c>
      <c r="X107">
        <v>5</v>
      </c>
      <c r="Y107" t="s">
        <v>75</v>
      </c>
      <c r="AC107" t="s">
        <v>136</v>
      </c>
      <c r="AD107" t="s">
        <v>461</v>
      </c>
      <c r="AE107">
        <v>45390</v>
      </c>
      <c r="AF107" t="s">
        <v>994</v>
      </c>
      <c r="AK107" t="s">
        <v>995</v>
      </c>
      <c r="AL107">
        <v>0</v>
      </c>
      <c r="AM107">
        <v>0</v>
      </c>
      <c r="AO107" s="1">
        <v>45939</v>
      </c>
    </row>
    <row r="108" spans="1:41" x14ac:dyDescent="0.25">
      <c r="A108">
        <v>1719161</v>
      </c>
      <c r="B108" t="s">
        <v>680</v>
      </c>
      <c r="C108" t="s">
        <v>970</v>
      </c>
      <c r="D108">
        <v>4541857</v>
      </c>
      <c r="E108" t="s">
        <v>23</v>
      </c>
      <c r="H108" s="1">
        <v>43276</v>
      </c>
      <c r="I108" t="s">
        <v>23</v>
      </c>
      <c r="J108">
        <v>-9</v>
      </c>
      <c r="K108" t="s">
        <v>24</v>
      </c>
      <c r="M108" t="s">
        <v>25</v>
      </c>
      <c r="N108">
        <v>4450417</v>
      </c>
      <c r="O108" t="s">
        <v>888</v>
      </c>
      <c r="P108" s="1">
        <v>45918</v>
      </c>
      <c r="Q108" t="s">
        <v>77</v>
      </c>
      <c r="R108" s="1">
        <v>45918</v>
      </c>
      <c r="T108" t="s">
        <v>137</v>
      </c>
      <c r="U108">
        <v>500</v>
      </c>
      <c r="X108">
        <v>5</v>
      </c>
      <c r="Y108" t="s">
        <v>75</v>
      </c>
      <c r="AC108" t="s">
        <v>136</v>
      </c>
      <c r="AD108" t="s">
        <v>996</v>
      </c>
      <c r="AE108">
        <v>45700</v>
      </c>
      <c r="AF108" t="s">
        <v>997</v>
      </c>
      <c r="AJ108">
        <v>683825749</v>
      </c>
      <c r="AK108" t="s">
        <v>998</v>
      </c>
      <c r="AL108">
        <v>1</v>
      </c>
      <c r="AM108">
        <v>1</v>
      </c>
      <c r="AO108" s="1">
        <v>45918</v>
      </c>
    </row>
    <row r="109" spans="1:41" x14ac:dyDescent="0.25">
      <c r="A109">
        <v>1731413</v>
      </c>
      <c r="B109" t="s">
        <v>999</v>
      </c>
      <c r="C109" t="s">
        <v>1000</v>
      </c>
      <c r="D109">
        <v>4542044</v>
      </c>
      <c r="E109" t="s">
        <v>23</v>
      </c>
      <c r="H109" s="1">
        <v>42011</v>
      </c>
      <c r="I109" t="s">
        <v>190</v>
      </c>
      <c r="J109">
        <v>-11</v>
      </c>
      <c r="K109" t="s">
        <v>24</v>
      </c>
      <c r="M109" t="s">
        <v>25</v>
      </c>
      <c r="N109">
        <v>4450750</v>
      </c>
      <c r="O109" t="s">
        <v>146</v>
      </c>
      <c r="P109" s="1">
        <v>45931</v>
      </c>
      <c r="Q109" t="s">
        <v>77</v>
      </c>
      <c r="R109" s="1">
        <v>45931</v>
      </c>
      <c r="T109" t="s">
        <v>137</v>
      </c>
      <c r="U109">
        <v>500</v>
      </c>
      <c r="X109">
        <v>5</v>
      </c>
      <c r="Y109" t="s">
        <v>75</v>
      </c>
      <c r="AC109" t="s">
        <v>136</v>
      </c>
      <c r="AD109" t="s">
        <v>1001</v>
      </c>
      <c r="AE109">
        <v>45120</v>
      </c>
      <c r="AF109" t="s">
        <v>1002</v>
      </c>
      <c r="AJ109" t="s">
        <v>1003</v>
      </c>
      <c r="AK109" t="s">
        <v>1004</v>
      </c>
      <c r="AL109">
        <v>0</v>
      </c>
      <c r="AM109">
        <v>0</v>
      </c>
      <c r="AO109" s="1">
        <v>45931</v>
      </c>
    </row>
    <row r="110" spans="1:41" x14ac:dyDescent="0.25">
      <c r="A110">
        <v>1720261</v>
      </c>
      <c r="B110" t="s">
        <v>1005</v>
      </c>
      <c r="C110" t="s">
        <v>29</v>
      </c>
      <c r="D110">
        <v>4541866</v>
      </c>
      <c r="E110" t="s">
        <v>23</v>
      </c>
      <c r="H110" s="1">
        <v>42208</v>
      </c>
      <c r="I110" t="s">
        <v>190</v>
      </c>
      <c r="J110">
        <v>-11</v>
      </c>
      <c r="K110" t="s">
        <v>24</v>
      </c>
      <c r="M110" t="s">
        <v>25</v>
      </c>
      <c r="N110">
        <v>4450702</v>
      </c>
      <c r="O110" t="s">
        <v>111</v>
      </c>
      <c r="P110" s="1">
        <v>45918</v>
      </c>
      <c r="Q110" t="s">
        <v>77</v>
      </c>
      <c r="R110" s="1">
        <v>45918</v>
      </c>
      <c r="T110" t="s">
        <v>137</v>
      </c>
      <c r="U110">
        <v>500</v>
      </c>
      <c r="X110">
        <v>5</v>
      </c>
      <c r="Y110" t="s">
        <v>75</v>
      </c>
      <c r="AC110" t="s">
        <v>136</v>
      </c>
      <c r="AD110" t="s">
        <v>99</v>
      </c>
      <c r="AE110">
        <v>45400</v>
      </c>
      <c r="AF110" t="s">
        <v>1006</v>
      </c>
      <c r="AJ110">
        <v>609094520</v>
      </c>
      <c r="AK110" t="s">
        <v>1007</v>
      </c>
      <c r="AL110">
        <v>0</v>
      </c>
      <c r="AM110">
        <v>0</v>
      </c>
      <c r="AO110" s="1">
        <v>45918</v>
      </c>
    </row>
    <row r="111" spans="1:41" x14ac:dyDescent="0.25">
      <c r="A111">
        <v>1614283</v>
      </c>
      <c r="B111" t="s">
        <v>522</v>
      </c>
      <c r="C111" t="s">
        <v>35</v>
      </c>
      <c r="D111">
        <v>4540462</v>
      </c>
      <c r="E111" t="s">
        <v>23</v>
      </c>
      <c r="F111" t="s">
        <v>23</v>
      </c>
      <c r="H111" s="1">
        <v>42763</v>
      </c>
      <c r="I111" t="s">
        <v>23</v>
      </c>
      <c r="J111">
        <v>-9</v>
      </c>
      <c r="K111" t="s">
        <v>24</v>
      </c>
      <c r="M111" t="s">
        <v>25</v>
      </c>
      <c r="N111">
        <v>4450661</v>
      </c>
      <c r="O111" t="s">
        <v>40</v>
      </c>
      <c r="P111" s="1">
        <v>45870</v>
      </c>
      <c r="Q111" t="s">
        <v>77</v>
      </c>
      <c r="R111" s="1">
        <v>45551</v>
      </c>
      <c r="T111" t="s">
        <v>137</v>
      </c>
      <c r="U111">
        <v>500</v>
      </c>
      <c r="X111">
        <v>5</v>
      </c>
      <c r="Y111" t="s">
        <v>75</v>
      </c>
      <c r="AC111" t="s">
        <v>136</v>
      </c>
      <c r="AD111" t="s">
        <v>899</v>
      </c>
      <c r="AE111">
        <v>45520</v>
      </c>
      <c r="AF111" t="s">
        <v>1008</v>
      </c>
      <c r="AJ111">
        <v>665011340</v>
      </c>
      <c r="AK111" t="s">
        <v>524</v>
      </c>
      <c r="AL111">
        <v>0</v>
      </c>
      <c r="AM111">
        <v>0</v>
      </c>
    </row>
    <row r="112" spans="1:41" x14ac:dyDescent="0.25">
      <c r="A112">
        <v>1720451</v>
      </c>
      <c r="B112" t="s">
        <v>1009</v>
      </c>
      <c r="C112" t="s">
        <v>1010</v>
      </c>
      <c r="D112">
        <v>4541876</v>
      </c>
      <c r="E112" t="s">
        <v>23</v>
      </c>
      <c r="H112" s="1">
        <v>42216</v>
      </c>
      <c r="I112" t="s">
        <v>190</v>
      </c>
      <c r="J112">
        <v>-11</v>
      </c>
      <c r="K112" t="s">
        <v>24</v>
      </c>
      <c r="M112" t="s">
        <v>25</v>
      </c>
      <c r="N112">
        <v>4450026</v>
      </c>
      <c r="O112" t="s">
        <v>72</v>
      </c>
      <c r="P112" s="1">
        <v>45919</v>
      </c>
      <c r="Q112" t="s">
        <v>77</v>
      </c>
      <c r="R112" s="1">
        <v>45919</v>
      </c>
      <c r="T112" t="s">
        <v>137</v>
      </c>
      <c r="U112">
        <v>500</v>
      </c>
      <c r="X112">
        <v>5</v>
      </c>
      <c r="Y112" t="s">
        <v>75</v>
      </c>
      <c r="AC112" t="s">
        <v>136</v>
      </c>
      <c r="AD112" t="s">
        <v>81</v>
      </c>
      <c r="AE112">
        <v>45100</v>
      </c>
      <c r="AF112" t="s">
        <v>231</v>
      </c>
      <c r="AK112" t="s">
        <v>144</v>
      </c>
      <c r="AL112">
        <v>0</v>
      </c>
      <c r="AM112">
        <v>0</v>
      </c>
      <c r="AO112" s="1">
        <v>45919</v>
      </c>
    </row>
    <row r="113" spans="1:41" x14ac:dyDescent="0.25">
      <c r="A113">
        <v>1631965</v>
      </c>
      <c r="B113" t="s">
        <v>525</v>
      </c>
      <c r="C113" t="s">
        <v>189</v>
      </c>
      <c r="D113">
        <v>4540746</v>
      </c>
      <c r="E113" t="s">
        <v>23</v>
      </c>
      <c r="F113" t="s">
        <v>23</v>
      </c>
      <c r="H113" s="1">
        <v>42965</v>
      </c>
      <c r="I113" t="s">
        <v>23</v>
      </c>
      <c r="J113">
        <v>-9</v>
      </c>
      <c r="K113" t="s">
        <v>24</v>
      </c>
      <c r="M113" t="s">
        <v>25</v>
      </c>
      <c r="N113">
        <v>4450026</v>
      </c>
      <c r="O113" t="s">
        <v>72</v>
      </c>
      <c r="P113" s="1">
        <v>45876</v>
      </c>
      <c r="Q113" t="s">
        <v>77</v>
      </c>
      <c r="R113" s="1">
        <v>45564</v>
      </c>
      <c r="T113" t="s">
        <v>137</v>
      </c>
      <c r="U113">
        <v>500</v>
      </c>
      <c r="X113">
        <v>5</v>
      </c>
      <c r="Y113" t="s">
        <v>75</v>
      </c>
      <c r="AC113" t="s">
        <v>136</v>
      </c>
      <c r="AD113" t="s">
        <v>81</v>
      </c>
      <c r="AE113">
        <v>45100</v>
      </c>
      <c r="AF113" t="s">
        <v>231</v>
      </c>
      <c r="AK113" t="s">
        <v>144</v>
      </c>
      <c r="AL113">
        <v>0</v>
      </c>
      <c r="AM113">
        <v>0</v>
      </c>
      <c r="AO113" s="1">
        <v>45876</v>
      </c>
    </row>
    <row r="114" spans="1:41" x14ac:dyDescent="0.25">
      <c r="A114">
        <v>1720986</v>
      </c>
      <c r="B114" t="s">
        <v>1011</v>
      </c>
      <c r="C114" t="s">
        <v>1012</v>
      </c>
      <c r="D114">
        <v>4541881</v>
      </c>
      <c r="E114" t="s">
        <v>22</v>
      </c>
      <c r="H114" s="1">
        <v>42057</v>
      </c>
      <c r="I114" t="s">
        <v>190</v>
      </c>
      <c r="J114">
        <v>-11</v>
      </c>
      <c r="K114" t="s">
        <v>24</v>
      </c>
      <c r="M114" t="s">
        <v>25</v>
      </c>
      <c r="N114">
        <v>4450410</v>
      </c>
      <c r="O114" t="s">
        <v>84</v>
      </c>
      <c r="P114" s="1">
        <v>45919</v>
      </c>
      <c r="Q114" t="s">
        <v>77</v>
      </c>
      <c r="R114" s="1">
        <v>45919</v>
      </c>
      <c r="T114" t="s">
        <v>137</v>
      </c>
      <c r="U114">
        <v>500</v>
      </c>
      <c r="X114">
        <v>5</v>
      </c>
      <c r="Y114" t="s">
        <v>75</v>
      </c>
      <c r="AC114" t="s">
        <v>136</v>
      </c>
      <c r="AD114" t="s">
        <v>1013</v>
      </c>
      <c r="AE114">
        <v>45750</v>
      </c>
      <c r="AF114" t="s">
        <v>1014</v>
      </c>
      <c r="AJ114">
        <v>680858158</v>
      </c>
      <c r="AK114" t="s">
        <v>1015</v>
      </c>
      <c r="AL114">
        <v>0</v>
      </c>
      <c r="AM114">
        <v>0</v>
      </c>
      <c r="AO114" s="1">
        <v>45919</v>
      </c>
    </row>
    <row r="115" spans="1:41" x14ac:dyDescent="0.25">
      <c r="A115">
        <v>1687964</v>
      </c>
      <c r="B115" t="s">
        <v>683</v>
      </c>
      <c r="C115" t="s">
        <v>684</v>
      </c>
      <c r="D115">
        <v>4541288</v>
      </c>
      <c r="E115" t="s">
        <v>23</v>
      </c>
      <c r="F115" t="s">
        <v>23</v>
      </c>
      <c r="H115" s="1">
        <v>42192</v>
      </c>
      <c r="I115" t="s">
        <v>190</v>
      </c>
      <c r="J115">
        <v>-11</v>
      </c>
      <c r="K115" t="s">
        <v>24</v>
      </c>
      <c r="M115" t="s">
        <v>25</v>
      </c>
      <c r="N115">
        <v>4450026</v>
      </c>
      <c r="O115" t="s">
        <v>72</v>
      </c>
      <c r="P115" s="1">
        <v>45913</v>
      </c>
      <c r="Q115" t="s">
        <v>77</v>
      </c>
      <c r="R115" s="1">
        <v>45759</v>
      </c>
      <c r="T115" t="s">
        <v>137</v>
      </c>
      <c r="U115">
        <v>500</v>
      </c>
      <c r="X115">
        <v>5</v>
      </c>
      <c r="Y115" t="s">
        <v>75</v>
      </c>
      <c r="AC115" t="s">
        <v>136</v>
      </c>
      <c r="AD115" t="s">
        <v>81</v>
      </c>
      <c r="AE115">
        <v>45100</v>
      </c>
      <c r="AF115" t="s">
        <v>231</v>
      </c>
      <c r="AK115" t="s">
        <v>144</v>
      </c>
      <c r="AL115">
        <v>0</v>
      </c>
      <c r="AM115">
        <v>0</v>
      </c>
      <c r="AO115" s="1">
        <v>45913</v>
      </c>
    </row>
    <row r="116" spans="1:41" x14ac:dyDescent="0.25">
      <c r="A116">
        <v>1730950</v>
      </c>
      <c r="B116" t="s">
        <v>1016</v>
      </c>
      <c r="C116" t="s">
        <v>188</v>
      </c>
      <c r="D116">
        <v>4542028</v>
      </c>
      <c r="E116" t="s">
        <v>23</v>
      </c>
      <c r="H116" s="1">
        <v>43020</v>
      </c>
      <c r="I116" t="s">
        <v>23</v>
      </c>
      <c r="J116">
        <v>-9</v>
      </c>
      <c r="K116" t="s">
        <v>24</v>
      </c>
      <c r="M116" t="s">
        <v>25</v>
      </c>
      <c r="N116">
        <v>4450036</v>
      </c>
      <c r="O116" t="s">
        <v>94</v>
      </c>
      <c r="P116" s="1">
        <v>45930</v>
      </c>
      <c r="Q116" t="s">
        <v>77</v>
      </c>
      <c r="R116" s="1">
        <v>45930</v>
      </c>
      <c r="T116" t="s">
        <v>137</v>
      </c>
      <c r="U116">
        <v>500</v>
      </c>
      <c r="X116">
        <v>5</v>
      </c>
      <c r="Y116" t="s">
        <v>75</v>
      </c>
      <c r="AC116" t="s">
        <v>136</v>
      </c>
      <c r="AD116" t="s">
        <v>691</v>
      </c>
      <c r="AE116">
        <v>45700</v>
      </c>
      <c r="AF116" t="s">
        <v>1017</v>
      </c>
      <c r="AJ116">
        <v>686633810</v>
      </c>
      <c r="AK116" t="s">
        <v>1018</v>
      </c>
      <c r="AL116">
        <v>0</v>
      </c>
      <c r="AM116">
        <v>0</v>
      </c>
      <c r="AO116" s="1">
        <v>45930</v>
      </c>
    </row>
    <row r="117" spans="1:41" x14ac:dyDescent="0.25">
      <c r="A117">
        <v>1625721</v>
      </c>
      <c r="B117" t="s">
        <v>362</v>
      </c>
      <c r="C117" t="s">
        <v>363</v>
      </c>
      <c r="D117">
        <v>4540648</v>
      </c>
      <c r="E117" t="s">
        <v>22</v>
      </c>
      <c r="F117" t="s">
        <v>22</v>
      </c>
      <c r="H117" s="1">
        <v>42194</v>
      </c>
      <c r="I117" t="s">
        <v>190</v>
      </c>
      <c r="J117">
        <v>-11</v>
      </c>
      <c r="K117" t="s">
        <v>24</v>
      </c>
      <c r="M117" t="s">
        <v>25</v>
      </c>
      <c r="N117">
        <v>4450210</v>
      </c>
      <c r="O117" t="s">
        <v>153</v>
      </c>
      <c r="P117" s="1">
        <v>45913</v>
      </c>
      <c r="Q117" t="s">
        <v>77</v>
      </c>
      <c r="R117" s="1">
        <v>45560</v>
      </c>
      <c r="T117" t="s">
        <v>137</v>
      </c>
      <c r="U117">
        <v>500</v>
      </c>
      <c r="X117">
        <v>5</v>
      </c>
      <c r="Y117" t="s">
        <v>75</v>
      </c>
      <c r="AC117" t="s">
        <v>136</v>
      </c>
      <c r="AD117" t="s">
        <v>364</v>
      </c>
      <c r="AE117">
        <v>45390</v>
      </c>
      <c r="AF117" t="s">
        <v>365</v>
      </c>
      <c r="AJ117">
        <v>603058781</v>
      </c>
      <c r="AK117" t="s">
        <v>366</v>
      </c>
      <c r="AL117">
        <v>1</v>
      </c>
      <c r="AM117">
        <v>0</v>
      </c>
      <c r="AO117" s="1">
        <v>45913</v>
      </c>
    </row>
    <row r="118" spans="1:41" x14ac:dyDescent="0.25">
      <c r="A118">
        <v>1718171</v>
      </c>
      <c r="B118" t="s">
        <v>1019</v>
      </c>
      <c r="C118" t="s">
        <v>1020</v>
      </c>
      <c r="D118">
        <v>4541842</v>
      </c>
      <c r="E118" t="s">
        <v>23</v>
      </c>
      <c r="H118" s="1">
        <v>42404</v>
      </c>
      <c r="I118" t="s">
        <v>31</v>
      </c>
      <c r="J118">
        <v>-10</v>
      </c>
      <c r="K118" t="s">
        <v>24</v>
      </c>
      <c r="M118" t="s">
        <v>25</v>
      </c>
      <c r="N118">
        <v>4450417</v>
      </c>
      <c r="O118" t="s">
        <v>888</v>
      </c>
      <c r="P118" s="1">
        <v>45917</v>
      </c>
      <c r="Q118" t="s">
        <v>77</v>
      </c>
      <c r="R118" s="1">
        <v>45917</v>
      </c>
      <c r="T118" t="s">
        <v>137</v>
      </c>
      <c r="U118">
        <v>500</v>
      </c>
      <c r="X118">
        <v>5</v>
      </c>
      <c r="Y118" t="s">
        <v>75</v>
      </c>
      <c r="AC118" t="s">
        <v>136</v>
      </c>
      <c r="AD118" t="s">
        <v>158</v>
      </c>
      <c r="AE118">
        <v>45200</v>
      </c>
      <c r="AF118" t="s">
        <v>1021</v>
      </c>
      <c r="AJ118">
        <v>611272214</v>
      </c>
      <c r="AK118" t="s">
        <v>1022</v>
      </c>
      <c r="AL118">
        <v>0</v>
      </c>
      <c r="AM118">
        <v>0</v>
      </c>
      <c r="AO118" s="1">
        <v>45917</v>
      </c>
    </row>
    <row r="119" spans="1:41" x14ac:dyDescent="0.25">
      <c r="A119">
        <v>1721872</v>
      </c>
      <c r="B119" t="s">
        <v>1023</v>
      </c>
      <c r="C119" t="s">
        <v>1024</v>
      </c>
      <c r="D119">
        <v>4541895</v>
      </c>
      <c r="E119" t="s">
        <v>23</v>
      </c>
      <c r="H119" s="1">
        <v>42056</v>
      </c>
      <c r="I119" t="s">
        <v>190</v>
      </c>
      <c r="J119">
        <v>-11</v>
      </c>
      <c r="K119" t="s">
        <v>24</v>
      </c>
      <c r="M119" t="s">
        <v>25</v>
      </c>
      <c r="N119">
        <v>4450706</v>
      </c>
      <c r="O119" t="s">
        <v>39</v>
      </c>
      <c r="P119" s="1">
        <v>45920</v>
      </c>
      <c r="Q119" t="s">
        <v>77</v>
      </c>
      <c r="R119" s="1">
        <v>45920</v>
      </c>
      <c r="T119" t="s">
        <v>137</v>
      </c>
      <c r="U119">
        <v>500</v>
      </c>
      <c r="X119">
        <v>5</v>
      </c>
      <c r="Y119" t="s">
        <v>75</v>
      </c>
      <c r="AC119" t="s">
        <v>136</v>
      </c>
      <c r="AD119" t="s">
        <v>88</v>
      </c>
      <c r="AE119">
        <v>45770</v>
      </c>
      <c r="AF119" t="s">
        <v>1025</v>
      </c>
      <c r="AK119" t="s">
        <v>1026</v>
      </c>
      <c r="AL119">
        <v>0</v>
      </c>
      <c r="AM119">
        <v>0</v>
      </c>
      <c r="AO119" s="1">
        <v>45920</v>
      </c>
    </row>
    <row r="120" spans="1:41" x14ac:dyDescent="0.25">
      <c r="A120">
        <v>1375212</v>
      </c>
      <c r="B120" t="s">
        <v>368</v>
      </c>
      <c r="C120" t="s">
        <v>147</v>
      </c>
      <c r="D120">
        <v>4532776</v>
      </c>
      <c r="E120" t="s">
        <v>23</v>
      </c>
      <c r="F120" t="s">
        <v>23</v>
      </c>
      <c r="H120" s="1">
        <v>42180</v>
      </c>
      <c r="I120" t="s">
        <v>190</v>
      </c>
      <c r="J120">
        <v>-11</v>
      </c>
      <c r="K120" t="s">
        <v>24</v>
      </c>
      <c r="M120" t="s">
        <v>25</v>
      </c>
      <c r="N120">
        <v>4450410</v>
      </c>
      <c r="O120" t="s">
        <v>84</v>
      </c>
      <c r="P120" s="1">
        <v>45898</v>
      </c>
      <c r="Q120" t="s">
        <v>77</v>
      </c>
      <c r="R120" s="1">
        <v>44516</v>
      </c>
      <c r="T120" t="s">
        <v>137</v>
      </c>
      <c r="U120">
        <v>500</v>
      </c>
      <c r="X120">
        <v>5</v>
      </c>
      <c r="Y120" t="s">
        <v>75</v>
      </c>
      <c r="AC120" t="s">
        <v>136</v>
      </c>
      <c r="AD120" t="s">
        <v>85</v>
      </c>
      <c r="AE120">
        <v>45160</v>
      </c>
      <c r="AF120" t="s">
        <v>369</v>
      </c>
      <c r="AI120">
        <v>633377376</v>
      </c>
      <c r="AJ120">
        <v>682310729</v>
      </c>
      <c r="AK120" t="s">
        <v>370</v>
      </c>
      <c r="AL120">
        <v>0</v>
      </c>
      <c r="AM120">
        <v>0</v>
      </c>
      <c r="AO120" s="1">
        <v>45898</v>
      </c>
    </row>
    <row r="121" spans="1:41" x14ac:dyDescent="0.25">
      <c r="A121">
        <v>1718953</v>
      </c>
      <c r="B121" t="s">
        <v>1027</v>
      </c>
      <c r="C121" t="s">
        <v>90</v>
      </c>
      <c r="D121">
        <v>4541853</v>
      </c>
      <c r="E121" t="s">
        <v>23</v>
      </c>
      <c r="H121" s="1">
        <v>42541</v>
      </c>
      <c r="I121" t="s">
        <v>31</v>
      </c>
      <c r="J121">
        <v>-10</v>
      </c>
      <c r="K121" t="s">
        <v>24</v>
      </c>
      <c r="M121" t="s">
        <v>25</v>
      </c>
      <c r="N121">
        <v>4450026</v>
      </c>
      <c r="O121" t="s">
        <v>72</v>
      </c>
      <c r="P121" s="1">
        <v>45918</v>
      </c>
      <c r="Q121" t="s">
        <v>77</v>
      </c>
      <c r="R121" s="1">
        <v>45918</v>
      </c>
      <c r="T121" t="s">
        <v>137</v>
      </c>
      <c r="U121">
        <v>500</v>
      </c>
      <c r="X121">
        <v>5</v>
      </c>
      <c r="Y121" t="s">
        <v>75</v>
      </c>
      <c r="AC121" t="s">
        <v>136</v>
      </c>
      <c r="AD121" t="s">
        <v>81</v>
      </c>
      <c r="AE121">
        <v>45100</v>
      </c>
      <c r="AF121" t="s">
        <v>231</v>
      </c>
      <c r="AK121" t="s">
        <v>144</v>
      </c>
      <c r="AL121">
        <v>0</v>
      </c>
      <c r="AM121">
        <v>0</v>
      </c>
      <c r="AO121" s="1">
        <v>45918</v>
      </c>
    </row>
    <row r="122" spans="1:41" x14ac:dyDescent="0.25">
      <c r="A122">
        <v>1719083</v>
      </c>
      <c r="B122" t="s">
        <v>1028</v>
      </c>
      <c r="C122" t="s">
        <v>207</v>
      </c>
      <c r="D122">
        <v>4541855</v>
      </c>
      <c r="E122" t="s">
        <v>23</v>
      </c>
      <c r="H122" s="1">
        <v>42378</v>
      </c>
      <c r="I122" t="s">
        <v>31</v>
      </c>
      <c r="J122">
        <v>-10</v>
      </c>
      <c r="K122" t="s">
        <v>24</v>
      </c>
      <c r="M122" t="s">
        <v>25</v>
      </c>
      <c r="N122">
        <v>4450757</v>
      </c>
      <c r="O122" t="s">
        <v>27</v>
      </c>
      <c r="P122" s="1">
        <v>45918</v>
      </c>
      <c r="Q122" t="s">
        <v>77</v>
      </c>
      <c r="R122" s="1">
        <v>45918</v>
      </c>
      <c r="T122" t="s">
        <v>137</v>
      </c>
      <c r="U122">
        <v>500</v>
      </c>
      <c r="X122">
        <v>5</v>
      </c>
      <c r="Y122" t="s">
        <v>75</v>
      </c>
      <c r="AC122" t="s">
        <v>136</v>
      </c>
      <c r="AD122" t="s">
        <v>192</v>
      </c>
      <c r="AE122">
        <v>45560</v>
      </c>
      <c r="AF122" t="s">
        <v>1029</v>
      </c>
      <c r="AK122" t="s">
        <v>1030</v>
      </c>
      <c r="AL122">
        <v>0</v>
      </c>
      <c r="AM122">
        <v>0</v>
      </c>
      <c r="AO122" s="1">
        <v>45918</v>
      </c>
    </row>
    <row r="123" spans="1:41" x14ac:dyDescent="0.25">
      <c r="A123">
        <v>1737127</v>
      </c>
      <c r="B123" t="s">
        <v>1031</v>
      </c>
      <c r="C123" t="s">
        <v>1032</v>
      </c>
      <c r="D123">
        <v>4542121</v>
      </c>
      <c r="E123" t="s">
        <v>23</v>
      </c>
      <c r="H123" s="1">
        <v>42687</v>
      </c>
      <c r="I123" t="s">
        <v>31</v>
      </c>
      <c r="J123">
        <v>-10</v>
      </c>
      <c r="K123" t="s">
        <v>24</v>
      </c>
      <c r="M123" t="s">
        <v>25</v>
      </c>
      <c r="N123">
        <v>4450417</v>
      </c>
      <c r="O123" t="s">
        <v>888</v>
      </c>
      <c r="P123" s="1">
        <v>45938</v>
      </c>
      <c r="Q123" t="s">
        <v>77</v>
      </c>
      <c r="R123" s="1">
        <v>45938</v>
      </c>
      <c r="T123" t="s">
        <v>137</v>
      </c>
      <c r="U123">
        <v>500</v>
      </c>
      <c r="X123">
        <v>5</v>
      </c>
      <c r="Y123" t="s">
        <v>75</v>
      </c>
      <c r="AC123" t="s">
        <v>136</v>
      </c>
      <c r="AD123" t="s">
        <v>1033</v>
      </c>
      <c r="AE123">
        <v>45700</v>
      </c>
      <c r="AF123" t="s">
        <v>1034</v>
      </c>
      <c r="AJ123">
        <v>680078214</v>
      </c>
      <c r="AK123" t="s">
        <v>1035</v>
      </c>
      <c r="AL123">
        <v>0</v>
      </c>
      <c r="AM123">
        <v>0</v>
      </c>
      <c r="AO123" s="1">
        <v>45938</v>
      </c>
    </row>
    <row r="124" spans="1:41" x14ac:dyDescent="0.25">
      <c r="A124">
        <v>1720454</v>
      </c>
      <c r="B124" t="s">
        <v>1036</v>
      </c>
      <c r="C124" t="s">
        <v>197</v>
      </c>
      <c r="D124">
        <v>4541877</v>
      </c>
      <c r="E124" t="s">
        <v>23</v>
      </c>
      <c r="H124" s="1">
        <v>42458</v>
      </c>
      <c r="I124" t="s">
        <v>31</v>
      </c>
      <c r="J124">
        <v>-10</v>
      </c>
      <c r="K124" t="s">
        <v>24</v>
      </c>
      <c r="M124" t="s">
        <v>25</v>
      </c>
      <c r="N124">
        <v>4450026</v>
      </c>
      <c r="O124" t="s">
        <v>72</v>
      </c>
      <c r="P124" s="1">
        <v>45919</v>
      </c>
      <c r="Q124" t="s">
        <v>77</v>
      </c>
      <c r="R124" s="1">
        <v>45919</v>
      </c>
      <c r="T124" t="s">
        <v>137</v>
      </c>
      <c r="U124">
        <v>500</v>
      </c>
      <c r="X124">
        <v>5</v>
      </c>
      <c r="Y124" t="s">
        <v>75</v>
      </c>
      <c r="AC124" t="s">
        <v>136</v>
      </c>
      <c r="AD124" t="s">
        <v>81</v>
      </c>
      <c r="AE124">
        <v>45100</v>
      </c>
      <c r="AF124" t="s">
        <v>231</v>
      </c>
      <c r="AK124" t="s">
        <v>144</v>
      </c>
      <c r="AL124">
        <v>0</v>
      </c>
      <c r="AM124">
        <v>0</v>
      </c>
      <c r="AO124" s="1">
        <v>45919</v>
      </c>
    </row>
    <row r="125" spans="1:41" x14ac:dyDescent="0.25">
      <c r="A125">
        <v>1721609</v>
      </c>
      <c r="B125" t="s">
        <v>1037</v>
      </c>
      <c r="C125" t="s">
        <v>482</v>
      </c>
      <c r="D125">
        <v>4541886</v>
      </c>
      <c r="E125" t="s">
        <v>23</v>
      </c>
      <c r="H125" s="1">
        <v>43060</v>
      </c>
      <c r="I125" t="s">
        <v>23</v>
      </c>
      <c r="J125">
        <v>-9</v>
      </c>
      <c r="K125" t="s">
        <v>24</v>
      </c>
      <c r="M125" t="s">
        <v>25</v>
      </c>
      <c r="N125">
        <v>4450768</v>
      </c>
      <c r="O125" t="s">
        <v>62</v>
      </c>
      <c r="P125" s="1">
        <v>45920</v>
      </c>
      <c r="Q125" t="s">
        <v>77</v>
      </c>
      <c r="R125" s="1">
        <v>45920</v>
      </c>
      <c r="T125" t="s">
        <v>137</v>
      </c>
      <c r="U125">
        <v>500</v>
      </c>
      <c r="X125">
        <v>5</v>
      </c>
      <c r="Y125" t="s">
        <v>75</v>
      </c>
      <c r="AC125" t="s">
        <v>136</v>
      </c>
      <c r="AD125" t="s">
        <v>142</v>
      </c>
      <c r="AE125">
        <v>45380</v>
      </c>
      <c r="AF125" t="s">
        <v>1038</v>
      </c>
      <c r="AI125">
        <v>615112718</v>
      </c>
      <c r="AJ125">
        <v>679934991</v>
      </c>
      <c r="AK125" t="s">
        <v>1039</v>
      </c>
      <c r="AL125">
        <v>0</v>
      </c>
      <c r="AM125">
        <v>0</v>
      </c>
      <c r="AO125" s="1">
        <v>45920</v>
      </c>
    </row>
    <row r="126" spans="1:41" x14ac:dyDescent="0.25">
      <c r="A126">
        <v>1720456</v>
      </c>
      <c r="B126" t="s">
        <v>1040</v>
      </c>
      <c r="C126" t="s">
        <v>1041</v>
      </c>
      <c r="D126">
        <v>4541878</v>
      </c>
      <c r="E126" t="s">
        <v>23</v>
      </c>
      <c r="H126" s="1">
        <v>42073</v>
      </c>
      <c r="I126" t="s">
        <v>190</v>
      </c>
      <c r="J126">
        <v>-11</v>
      </c>
      <c r="K126" t="s">
        <v>24</v>
      </c>
      <c r="M126" t="s">
        <v>25</v>
      </c>
      <c r="N126">
        <v>4450026</v>
      </c>
      <c r="O126" t="s">
        <v>72</v>
      </c>
      <c r="P126" s="1">
        <v>45919</v>
      </c>
      <c r="Q126" t="s">
        <v>77</v>
      </c>
      <c r="R126" s="1">
        <v>45919</v>
      </c>
      <c r="T126" t="s">
        <v>137</v>
      </c>
      <c r="U126">
        <v>500</v>
      </c>
      <c r="X126">
        <v>5</v>
      </c>
      <c r="Y126" t="s">
        <v>75</v>
      </c>
      <c r="AC126" t="s">
        <v>136</v>
      </c>
      <c r="AD126" t="s">
        <v>81</v>
      </c>
      <c r="AE126">
        <v>45100</v>
      </c>
      <c r="AF126" t="s">
        <v>231</v>
      </c>
      <c r="AK126" t="s">
        <v>144</v>
      </c>
      <c r="AL126">
        <v>0</v>
      </c>
      <c r="AM126">
        <v>0</v>
      </c>
      <c r="AO126" s="1">
        <v>45919</v>
      </c>
    </row>
    <row r="127" spans="1:41" x14ac:dyDescent="0.25">
      <c r="A127">
        <v>1629783</v>
      </c>
      <c r="B127" t="s">
        <v>371</v>
      </c>
      <c r="C127" t="s">
        <v>35</v>
      </c>
      <c r="D127">
        <v>4540710</v>
      </c>
      <c r="E127" t="s">
        <v>22</v>
      </c>
      <c r="F127" t="s">
        <v>22</v>
      </c>
      <c r="H127" s="1">
        <v>42139</v>
      </c>
      <c r="I127" t="s">
        <v>190</v>
      </c>
      <c r="J127">
        <v>-11</v>
      </c>
      <c r="K127" t="s">
        <v>24</v>
      </c>
      <c r="M127" t="s">
        <v>25</v>
      </c>
      <c r="N127">
        <v>4450754</v>
      </c>
      <c r="O127" t="s">
        <v>181</v>
      </c>
      <c r="P127" s="1">
        <v>45917</v>
      </c>
      <c r="Q127" t="s">
        <v>77</v>
      </c>
      <c r="R127" s="1">
        <v>45562</v>
      </c>
      <c r="T127" t="s">
        <v>137</v>
      </c>
      <c r="U127">
        <v>500</v>
      </c>
      <c r="X127">
        <v>5</v>
      </c>
      <c r="Y127" t="s">
        <v>75</v>
      </c>
      <c r="AC127" t="s">
        <v>136</v>
      </c>
      <c r="AD127" t="s">
        <v>372</v>
      </c>
      <c r="AE127">
        <v>45300</v>
      </c>
      <c r="AF127" t="s">
        <v>373</v>
      </c>
      <c r="AK127" t="s">
        <v>1042</v>
      </c>
      <c r="AL127">
        <v>0</v>
      </c>
      <c r="AM127">
        <v>0</v>
      </c>
      <c r="AO127" s="1">
        <v>45917</v>
      </c>
    </row>
    <row r="128" spans="1:41" x14ac:dyDescent="0.25">
      <c r="A128">
        <v>1719040</v>
      </c>
      <c r="B128" t="s">
        <v>1043</v>
      </c>
      <c r="C128" t="s">
        <v>313</v>
      </c>
      <c r="D128">
        <v>4541854</v>
      </c>
      <c r="E128" t="s">
        <v>23</v>
      </c>
      <c r="H128" s="1">
        <v>43012</v>
      </c>
      <c r="I128" t="s">
        <v>23</v>
      </c>
      <c r="J128">
        <v>-9</v>
      </c>
      <c r="K128" t="s">
        <v>24</v>
      </c>
      <c r="M128" t="s">
        <v>25</v>
      </c>
      <c r="N128">
        <v>4450757</v>
      </c>
      <c r="O128" t="s">
        <v>27</v>
      </c>
      <c r="P128" s="1">
        <v>45918</v>
      </c>
      <c r="Q128" t="s">
        <v>77</v>
      </c>
      <c r="R128" s="1">
        <v>45918</v>
      </c>
      <c r="T128" t="s">
        <v>137</v>
      </c>
      <c r="U128">
        <v>500</v>
      </c>
      <c r="X128">
        <v>5</v>
      </c>
      <c r="Y128" t="s">
        <v>75</v>
      </c>
      <c r="AC128" t="s">
        <v>136</v>
      </c>
      <c r="AD128" t="s">
        <v>192</v>
      </c>
      <c r="AE128">
        <v>45650</v>
      </c>
      <c r="AF128" t="s">
        <v>1044</v>
      </c>
      <c r="AJ128">
        <v>652043777</v>
      </c>
      <c r="AK128" t="s">
        <v>1045</v>
      </c>
      <c r="AL128">
        <v>0</v>
      </c>
      <c r="AM128">
        <v>0</v>
      </c>
      <c r="AO128" s="1">
        <v>45918</v>
      </c>
    </row>
    <row r="129" spans="1:41" x14ac:dyDescent="0.25">
      <c r="A129">
        <v>1644188</v>
      </c>
      <c r="B129" t="s">
        <v>685</v>
      </c>
      <c r="C129" t="s">
        <v>686</v>
      </c>
      <c r="D129">
        <v>4540942</v>
      </c>
      <c r="E129" t="s">
        <v>23</v>
      </c>
      <c r="F129" t="s">
        <v>23</v>
      </c>
      <c r="H129" s="1">
        <v>42841</v>
      </c>
      <c r="I129" t="s">
        <v>23</v>
      </c>
      <c r="J129">
        <v>-9</v>
      </c>
      <c r="K129" t="s">
        <v>28</v>
      </c>
      <c r="M129" t="s">
        <v>25</v>
      </c>
      <c r="N129">
        <v>4450561</v>
      </c>
      <c r="O129" t="s">
        <v>687</v>
      </c>
      <c r="P129" s="1">
        <v>45925</v>
      </c>
      <c r="Q129" t="s">
        <v>77</v>
      </c>
      <c r="R129" s="1">
        <v>45575</v>
      </c>
      <c r="T129" t="s">
        <v>137</v>
      </c>
      <c r="U129">
        <v>500</v>
      </c>
      <c r="X129">
        <v>5</v>
      </c>
      <c r="Y129" t="s">
        <v>75</v>
      </c>
      <c r="AC129" t="s">
        <v>136</v>
      </c>
      <c r="AD129" t="s">
        <v>688</v>
      </c>
      <c r="AE129">
        <v>45240</v>
      </c>
      <c r="AF129" t="s">
        <v>689</v>
      </c>
      <c r="AJ129">
        <v>672488839</v>
      </c>
      <c r="AK129" t="s">
        <v>690</v>
      </c>
      <c r="AL129">
        <v>0</v>
      </c>
      <c r="AM129">
        <v>0</v>
      </c>
      <c r="AO129" s="1">
        <v>45925</v>
      </c>
    </row>
    <row r="130" spans="1:41" x14ac:dyDescent="0.25">
      <c r="A130">
        <v>1733635</v>
      </c>
      <c r="B130" t="s">
        <v>1046</v>
      </c>
      <c r="C130" t="s">
        <v>1047</v>
      </c>
      <c r="D130">
        <v>4542074</v>
      </c>
      <c r="E130" t="s">
        <v>23</v>
      </c>
      <c r="H130" s="1">
        <v>42041</v>
      </c>
      <c r="I130" t="s">
        <v>190</v>
      </c>
      <c r="J130">
        <v>-11</v>
      </c>
      <c r="K130" t="s">
        <v>24</v>
      </c>
      <c r="M130" t="s">
        <v>25</v>
      </c>
      <c r="N130">
        <v>4450295</v>
      </c>
      <c r="O130" t="s">
        <v>70</v>
      </c>
      <c r="P130" s="1">
        <v>45933</v>
      </c>
      <c r="Q130" t="s">
        <v>77</v>
      </c>
      <c r="R130" s="1">
        <v>45933</v>
      </c>
      <c r="T130" t="s">
        <v>137</v>
      </c>
      <c r="U130">
        <v>500</v>
      </c>
      <c r="X130">
        <v>5</v>
      </c>
      <c r="Y130" t="s">
        <v>75</v>
      </c>
      <c r="AC130" t="s">
        <v>136</v>
      </c>
      <c r="AD130" t="s">
        <v>1048</v>
      </c>
      <c r="AE130">
        <v>45190</v>
      </c>
      <c r="AF130" t="s">
        <v>1049</v>
      </c>
      <c r="AK130" t="s">
        <v>1050</v>
      </c>
      <c r="AL130">
        <v>0</v>
      </c>
      <c r="AM130">
        <v>0</v>
      </c>
      <c r="AO130" s="1">
        <v>45933</v>
      </c>
    </row>
    <row r="131" spans="1:41" x14ac:dyDescent="0.25">
      <c r="A131">
        <v>1723574</v>
      </c>
      <c r="B131" t="s">
        <v>103</v>
      </c>
      <c r="C131" t="s">
        <v>574</v>
      </c>
      <c r="D131">
        <v>4541922</v>
      </c>
      <c r="E131" t="s">
        <v>23</v>
      </c>
      <c r="H131" s="1">
        <v>42252</v>
      </c>
      <c r="I131" t="s">
        <v>190</v>
      </c>
      <c r="J131">
        <v>-11</v>
      </c>
      <c r="K131" t="s">
        <v>28</v>
      </c>
      <c r="M131" t="s">
        <v>25</v>
      </c>
      <c r="N131">
        <v>4450192</v>
      </c>
      <c r="O131" t="s">
        <v>228</v>
      </c>
      <c r="P131" s="1">
        <v>45922</v>
      </c>
      <c r="Q131" t="s">
        <v>77</v>
      </c>
      <c r="R131" s="1">
        <v>45922</v>
      </c>
      <c r="T131" t="s">
        <v>137</v>
      </c>
      <c r="U131">
        <v>500</v>
      </c>
      <c r="X131">
        <v>5</v>
      </c>
      <c r="Y131" t="s">
        <v>75</v>
      </c>
      <c r="AC131" t="s">
        <v>136</v>
      </c>
      <c r="AD131" t="s">
        <v>81</v>
      </c>
      <c r="AE131">
        <v>45000</v>
      </c>
      <c r="AF131" t="s">
        <v>1051</v>
      </c>
      <c r="AK131" t="s">
        <v>1052</v>
      </c>
      <c r="AL131">
        <v>1</v>
      </c>
      <c r="AM131">
        <v>1</v>
      </c>
      <c r="AO131" s="1">
        <v>45922</v>
      </c>
    </row>
    <row r="132" spans="1:41" x14ac:dyDescent="0.25">
      <c r="A132">
        <v>1651446</v>
      </c>
      <c r="B132" t="s">
        <v>103</v>
      </c>
      <c r="C132" t="s">
        <v>381</v>
      </c>
      <c r="D132">
        <v>4541025</v>
      </c>
      <c r="E132" t="s">
        <v>23</v>
      </c>
      <c r="F132" t="s">
        <v>23</v>
      </c>
      <c r="H132" s="1">
        <v>42444</v>
      </c>
      <c r="I132" t="s">
        <v>31</v>
      </c>
      <c r="J132">
        <v>-10</v>
      </c>
      <c r="K132" t="s">
        <v>24</v>
      </c>
      <c r="M132" t="s">
        <v>25</v>
      </c>
      <c r="N132">
        <v>4450750</v>
      </c>
      <c r="O132" t="s">
        <v>146</v>
      </c>
      <c r="P132" s="1">
        <v>45931</v>
      </c>
      <c r="Q132" t="s">
        <v>77</v>
      </c>
      <c r="R132" s="1">
        <v>45586</v>
      </c>
      <c r="T132" t="s">
        <v>137</v>
      </c>
      <c r="U132">
        <v>500</v>
      </c>
      <c r="X132">
        <v>5</v>
      </c>
      <c r="Y132" t="s">
        <v>75</v>
      </c>
      <c r="AC132" t="s">
        <v>136</v>
      </c>
      <c r="AD132" t="s">
        <v>692</v>
      </c>
      <c r="AE132">
        <v>45490</v>
      </c>
      <c r="AF132" t="s">
        <v>693</v>
      </c>
      <c r="AK132" t="s">
        <v>694</v>
      </c>
      <c r="AL132">
        <v>0</v>
      </c>
      <c r="AM132">
        <v>0</v>
      </c>
      <c r="AO132" s="1">
        <v>45931</v>
      </c>
    </row>
    <row r="133" spans="1:41" x14ac:dyDescent="0.25">
      <c r="A133">
        <v>1396536</v>
      </c>
      <c r="B133" t="s">
        <v>103</v>
      </c>
      <c r="C133" t="s">
        <v>201</v>
      </c>
      <c r="D133">
        <v>4533102</v>
      </c>
      <c r="E133" t="s">
        <v>23</v>
      </c>
      <c r="F133" t="s">
        <v>23</v>
      </c>
      <c r="H133" s="1">
        <v>43063</v>
      </c>
      <c r="I133" t="s">
        <v>23</v>
      </c>
      <c r="J133">
        <v>-9</v>
      </c>
      <c r="K133" t="s">
        <v>24</v>
      </c>
      <c r="M133" t="s">
        <v>25</v>
      </c>
      <c r="N133">
        <v>4450410</v>
      </c>
      <c r="O133" t="s">
        <v>84</v>
      </c>
      <c r="P133" s="1">
        <v>45924</v>
      </c>
      <c r="Q133" t="s">
        <v>77</v>
      </c>
      <c r="R133" s="1">
        <v>44642</v>
      </c>
      <c r="T133" t="s">
        <v>137</v>
      </c>
      <c r="U133">
        <v>500</v>
      </c>
      <c r="X133">
        <v>5</v>
      </c>
      <c r="Y133" t="s">
        <v>75</v>
      </c>
      <c r="AC133" t="s">
        <v>136</v>
      </c>
      <c r="AD133" t="s">
        <v>152</v>
      </c>
      <c r="AE133">
        <v>45160</v>
      </c>
      <c r="AF133" t="s">
        <v>528</v>
      </c>
      <c r="AJ133">
        <v>683884467</v>
      </c>
      <c r="AK133" t="s">
        <v>1053</v>
      </c>
      <c r="AL133">
        <v>0</v>
      </c>
      <c r="AM133">
        <v>0</v>
      </c>
      <c r="AO133" s="1">
        <v>45924</v>
      </c>
    </row>
    <row r="134" spans="1:41" x14ac:dyDescent="0.25">
      <c r="A134">
        <v>1710501</v>
      </c>
      <c r="B134" t="s">
        <v>103</v>
      </c>
      <c r="C134" t="s">
        <v>1054</v>
      </c>
      <c r="D134">
        <v>4541727</v>
      </c>
      <c r="E134" t="s">
        <v>250</v>
      </c>
      <c r="H134" s="1">
        <v>43963</v>
      </c>
      <c r="I134" t="s">
        <v>23</v>
      </c>
      <c r="J134">
        <v>-9</v>
      </c>
      <c r="K134" t="s">
        <v>28</v>
      </c>
      <c r="M134" t="s">
        <v>25</v>
      </c>
      <c r="N134">
        <v>4450108</v>
      </c>
      <c r="O134" t="s">
        <v>71</v>
      </c>
      <c r="P134" s="1">
        <v>45910</v>
      </c>
      <c r="Q134" t="s">
        <v>77</v>
      </c>
      <c r="R134" s="1">
        <v>45910</v>
      </c>
      <c r="T134" t="s">
        <v>137</v>
      </c>
      <c r="U134">
        <v>500</v>
      </c>
      <c r="X134">
        <v>5</v>
      </c>
      <c r="Y134" t="s">
        <v>75</v>
      </c>
      <c r="AC134" t="s">
        <v>136</v>
      </c>
      <c r="AD134" t="s">
        <v>1055</v>
      </c>
      <c r="AE134">
        <v>45290</v>
      </c>
      <c r="AF134" t="s">
        <v>1056</v>
      </c>
      <c r="AJ134" t="s">
        <v>1057</v>
      </c>
      <c r="AK134" t="s">
        <v>1058</v>
      </c>
      <c r="AL134">
        <v>0</v>
      </c>
      <c r="AM134">
        <v>0</v>
      </c>
      <c r="AO134" s="1">
        <v>45910</v>
      </c>
    </row>
    <row r="135" spans="1:41" x14ac:dyDescent="0.25">
      <c r="A135">
        <v>1721615</v>
      </c>
      <c r="B135" t="s">
        <v>695</v>
      </c>
      <c r="C135" t="s">
        <v>1059</v>
      </c>
      <c r="D135">
        <v>4541887</v>
      </c>
      <c r="E135" t="s">
        <v>23</v>
      </c>
      <c r="H135" s="1">
        <v>42682</v>
      </c>
      <c r="I135" t="s">
        <v>31</v>
      </c>
      <c r="J135">
        <v>-10</v>
      </c>
      <c r="K135" t="s">
        <v>24</v>
      </c>
      <c r="M135" t="s">
        <v>25</v>
      </c>
      <c r="N135">
        <v>4450768</v>
      </c>
      <c r="O135" t="s">
        <v>62</v>
      </c>
      <c r="P135" s="1">
        <v>45920</v>
      </c>
      <c r="Q135" t="s">
        <v>77</v>
      </c>
      <c r="R135" s="1">
        <v>45920</v>
      </c>
      <c r="T135" t="s">
        <v>137</v>
      </c>
      <c r="U135">
        <v>500</v>
      </c>
      <c r="X135">
        <v>5</v>
      </c>
      <c r="Y135" t="s">
        <v>75</v>
      </c>
      <c r="AC135" t="s">
        <v>136</v>
      </c>
      <c r="AD135" t="s">
        <v>78</v>
      </c>
      <c r="AE135">
        <v>45380</v>
      </c>
      <c r="AF135" t="s">
        <v>1060</v>
      </c>
      <c r="AI135">
        <v>614195693</v>
      </c>
      <c r="AJ135">
        <v>673429534</v>
      </c>
      <c r="AK135" t="s">
        <v>1061</v>
      </c>
      <c r="AL135">
        <v>0</v>
      </c>
      <c r="AM135">
        <v>0</v>
      </c>
      <c r="AO135" s="1">
        <v>45920</v>
      </c>
    </row>
    <row r="136" spans="1:41" x14ac:dyDescent="0.25">
      <c r="A136">
        <v>1653716</v>
      </c>
      <c r="B136" t="s">
        <v>696</v>
      </c>
      <c r="C136" t="s">
        <v>697</v>
      </c>
      <c r="D136">
        <v>4541046</v>
      </c>
      <c r="E136" t="s">
        <v>23</v>
      </c>
      <c r="F136" t="s">
        <v>23</v>
      </c>
      <c r="H136" s="1">
        <v>43118</v>
      </c>
      <c r="I136" t="s">
        <v>23</v>
      </c>
      <c r="J136">
        <v>-9</v>
      </c>
      <c r="K136" t="s">
        <v>24</v>
      </c>
      <c r="M136" t="s">
        <v>25</v>
      </c>
      <c r="N136">
        <v>4450026</v>
      </c>
      <c r="O136" t="s">
        <v>72</v>
      </c>
      <c r="P136" s="1">
        <v>45903</v>
      </c>
      <c r="Q136" t="s">
        <v>77</v>
      </c>
      <c r="R136" s="1">
        <v>45594</v>
      </c>
      <c r="T136" t="s">
        <v>137</v>
      </c>
      <c r="U136">
        <v>500</v>
      </c>
      <c r="X136">
        <v>5</v>
      </c>
      <c r="Y136" t="s">
        <v>75</v>
      </c>
      <c r="AC136" t="s">
        <v>136</v>
      </c>
      <c r="AD136" t="s">
        <v>81</v>
      </c>
      <c r="AE136">
        <v>45100</v>
      </c>
      <c r="AF136" t="s">
        <v>231</v>
      </c>
      <c r="AK136" t="s">
        <v>144</v>
      </c>
      <c r="AL136">
        <v>0</v>
      </c>
      <c r="AM136">
        <v>0</v>
      </c>
      <c r="AO136" s="1">
        <v>45903</v>
      </c>
    </row>
    <row r="137" spans="1:41" x14ac:dyDescent="0.25">
      <c r="A137">
        <v>1708508</v>
      </c>
      <c r="B137" t="s">
        <v>1062</v>
      </c>
      <c r="C137" t="s">
        <v>1063</v>
      </c>
      <c r="D137">
        <v>4541700</v>
      </c>
      <c r="E137" t="s">
        <v>23</v>
      </c>
      <c r="H137" s="1">
        <v>43379</v>
      </c>
      <c r="I137" t="s">
        <v>23</v>
      </c>
      <c r="J137">
        <v>-9</v>
      </c>
      <c r="K137" t="s">
        <v>24</v>
      </c>
      <c r="M137" t="s">
        <v>25</v>
      </c>
      <c r="N137">
        <v>4450759</v>
      </c>
      <c r="O137" t="s">
        <v>45</v>
      </c>
      <c r="P137" s="1">
        <v>45907</v>
      </c>
      <c r="Q137" t="s">
        <v>77</v>
      </c>
      <c r="R137" s="1">
        <v>45907</v>
      </c>
      <c r="T137" t="s">
        <v>137</v>
      </c>
      <c r="U137">
        <v>500</v>
      </c>
      <c r="X137">
        <v>5</v>
      </c>
      <c r="Y137" t="s">
        <v>75</v>
      </c>
      <c r="AC137" t="s">
        <v>136</v>
      </c>
      <c r="AD137" t="s">
        <v>163</v>
      </c>
      <c r="AE137">
        <v>45110</v>
      </c>
      <c r="AF137" t="s">
        <v>1064</v>
      </c>
      <c r="AJ137">
        <v>684947789</v>
      </c>
      <c r="AK137" t="s">
        <v>1065</v>
      </c>
      <c r="AL137">
        <v>0</v>
      </c>
      <c r="AM137">
        <v>0</v>
      </c>
      <c r="AO137" s="1">
        <v>45907</v>
      </c>
    </row>
    <row r="138" spans="1:41" x14ac:dyDescent="0.25">
      <c r="A138">
        <v>1713996</v>
      </c>
      <c r="B138" t="s">
        <v>1066</v>
      </c>
      <c r="C138" t="s">
        <v>1067</v>
      </c>
      <c r="D138">
        <v>4541788</v>
      </c>
      <c r="E138" t="s">
        <v>23</v>
      </c>
      <c r="H138" s="1">
        <v>42147</v>
      </c>
      <c r="I138" t="s">
        <v>190</v>
      </c>
      <c r="J138">
        <v>-11</v>
      </c>
      <c r="K138" t="s">
        <v>28</v>
      </c>
      <c r="M138" t="s">
        <v>25</v>
      </c>
      <c r="N138">
        <v>4450779</v>
      </c>
      <c r="O138" t="s">
        <v>788</v>
      </c>
      <c r="P138" s="1">
        <v>45913</v>
      </c>
      <c r="Q138" t="s">
        <v>77</v>
      </c>
      <c r="R138" s="1">
        <v>45913</v>
      </c>
      <c r="T138" t="s">
        <v>137</v>
      </c>
      <c r="U138">
        <v>500</v>
      </c>
      <c r="X138">
        <v>5</v>
      </c>
      <c r="Y138" t="s">
        <v>75</v>
      </c>
      <c r="AC138" t="s">
        <v>136</v>
      </c>
      <c r="AD138" t="s">
        <v>789</v>
      </c>
      <c r="AE138">
        <v>45290</v>
      </c>
      <c r="AF138" t="s">
        <v>1068</v>
      </c>
      <c r="AJ138">
        <v>630827643</v>
      </c>
      <c r="AK138" t="s">
        <v>1069</v>
      </c>
      <c r="AL138">
        <v>0</v>
      </c>
      <c r="AM138">
        <v>0</v>
      </c>
      <c r="AO138" s="1">
        <v>45913</v>
      </c>
    </row>
    <row r="139" spans="1:41" x14ac:dyDescent="0.25">
      <c r="A139">
        <v>1724652</v>
      </c>
      <c r="B139" t="s">
        <v>1070</v>
      </c>
      <c r="C139" t="s">
        <v>1071</v>
      </c>
      <c r="D139">
        <v>4541944</v>
      </c>
      <c r="E139" t="s">
        <v>23</v>
      </c>
      <c r="H139" s="1">
        <v>42683</v>
      </c>
      <c r="I139" t="s">
        <v>31</v>
      </c>
      <c r="J139">
        <v>-10</v>
      </c>
      <c r="K139" t="s">
        <v>24</v>
      </c>
      <c r="M139" t="s">
        <v>25</v>
      </c>
      <c r="N139">
        <v>4450285</v>
      </c>
      <c r="O139" t="s">
        <v>43</v>
      </c>
      <c r="P139" s="1">
        <v>45924</v>
      </c>
      <c r="Q139" t="s">
        <v>77</v>
      </c>
      <c r="R139" s="1">
        <v>45924</v>
      </c>
      <c r="T139" t="s">
        <v>137</v>
      </c>
      <c r="U139">
        <v>500</v>
      </c>
      <c r="X139">
        <v>5</v>
      </c>
      <c r="Y139" t="s">
        <v>75</v>
      </c>
      <c r="AC139" t="s">
        <v>136</v>
      </c>
      <c r="AD139" t="s">
        <v>290</v>
      </c>
      <c r="AE139">
        <v>45800</v>
      </c>
      <c r="AF139" t="s">
        <v>1072</v>
      </c>
      <c r="AJ139">
        <v>611643224</v>
      </c>
      <c r="AK139" t="s">
        <v>1073</v>
      </c>
      <c r="AL139">
        <v>0</v>
      </c>
      <c r="AM139">
        <v>0</v>
      </c>
      <c r="AO139" s="1">
        <v>45924</v>
      </c>
    </row>
    <row r="140" spans="1:41" x14ac:dyDescent="0.25">
      <c r="A140">
        <v>1724643</v>
      </c>
      <c r="B140" t="s">
        <v>1070</v>
      </c>
      <c r="C140" t="s">
        <v>1074</v>
      </c>
      <c r="D140">
        <v>4541943</v>
      </c>
      <c r="E140" t="s">
        <v>23</v>
      </c>
      <c r="H140" s="1">
        <v>42163</v>
      </c>
      <c r="I140" t="s">
        <v>190</v>
      </c>
      <c r="J140">
        <v>-11</v>
      </c>
      <c r="K140" t="s">
        <v>24</v>
      </c>
      <c r="M140" t="s">
        <v>25</v>
      </c>
      <c r="N140">
        <v>4450285</v>
      </c>
      <c r="O140" t="s">
        <v>43</v>
      </c>
      <c r="P140" s="1">
        <v>45924</v>
      </c>
      <c r="Q140" t="s">
        <v>77</v>
      </c>
      <c r="R140" s="1">
        <v>45924</v>
      </c>
      <c r="T140" t="s">
        <v>137</v>
      </c>
      <c r="U140">
        <v>500</v>
      </c>
      <c r="X140">
        <v>5</v>
      </c>
      <c r="Y140" t="s">
        <v>75</v>
      </c>
      <c r="AC140" t="s">
        <v>136</v>
      </c>
      <c r="AD140" t="s">
        <v>290</v>
      </c>
      <c r="AE140">
        <v>45800</v>
      </c>
      <c r="AF140" t="s">
        <v>1072</v>
      </c>
      <c r="AJ140">
        <v>611643224</v>
      </c>
      <c r="AK140" t="s">
        <v>1073</v>
      </c>
      <c r="AL140">
        <v>0</v>
      </c>
      <c r="AM140">
        <v>0</v>
      </c>
      <c r="AO140" s="1">
        <v>45924</v>
      </c>
    </row>
    <row r="141" spans="1:41" x14ac:dyDescent="0.25">
      <c r="A141">
        <v>1730896</v>
      </c>
      <c r="B141" t="s">
        <v>1075</v>
      </c>
      <c r="C141" t="s">
        <v>1076</v>
      </c>
      <c r="D141">
        <v>4542027</v>
      </c>
      <c r="E141" t="s">
        <v>23</v>
      </c>
      <c r="H141" s="1">
        <v>43052</v>
      </c>
      <c r="I141" t="s">
        <v>23</v>
      </c>
      <c r="J141">
        <v>-9</v>
      </c>
      <c r="K141" t="s">
        <v>24</v>
      </c>
      <c r="M141" t="s">
        <v>25</v>
      </c>
      <c r="N141">
        <v>4450026</v>
      </c>
      <c r="O141" t="s">
        <v>72</v>
      </c>
      <c r="P141" s="1">
        <v>45930</v>
      </c>
      <c r="Q141" t="s">
        <v>77</v>
      </c>
      <c r="R141" s="1">
        <v>45930</v>
      </c>
      <c r="T141" t="s">
        <v>137</v>
      </c>
      <c r="U141">
        <v>500</v>
      </c>
      <c r="X141">
        <v>5</v>
      </c>
      <c r="Y141" t="s">
        <v>75</v>
      </c>
      <c r="AC141" t="s">
        <v>136</v>
      </c>
      <c r="AD141" t="s">
        <v>81</v>
      </c>
      <c r="AE141">
        <v>45100</v>
      </c>
      <c r="AF141" t="s">
        <v>231</v>
      </c>
      <c r="AK141" t="s">
        <v>144</v>
      </c>
      <c r="AL141">
        <v>0</v>
      </c>
      <c r="AM141">
        <v>0</v>
      </c>
      <c r="AO141" s="1">
        <v>45930</v>
      </c>
    </row>
    <row r="142" spans="1:41" x14ac:dyDescent="0.25">
      <c r="A142">
        <v>1713596</v>
      </c>
      <c r="B142" t="s">
        <v>1077</v>
      </c>
      <c r="C142" t="s">
        <v>1078</v>
      </c>
      <c r="D142">
        <v>4541779</v>
      </c>
      <c r="E142" t="s">
        <v>23</v>
      </c>
      <c r="H142" s="1">
        <v>43220</v>
      </c>
      <c r="I142" t="s">
        <v>23</v>
      </c>
      <c r="J142">
        <v>-9</v>
      </c>
      <c r="K142" t="s">
        <v>24</v>
      </c>
      <c r="M142" t="s">
        <v>25</v>
      </c>
      <c r="N142">
        <v>4450757</v>
      </c>
      <c r="O142" t="s">
        <v>27</v>
      </c>
      <c r="P142" s="1">
        <v>45912</v>
      </c>
      <c r="Q142" t="s">
        <v>77</v>
      </c>
      <c r="R142" s="1">
        <v>45912</v>
      </c>
      <c r="T142" t="s">
        <v>137</v>
      </c>
      <c r="U142">
        <v>500</v>
      </c>
      <c r="X142">
        <v>5</v>
      </c>
      <c r="Y142" t="s">
        <v>75</v>
      </c>
      <c r="AC142" t="s">
        <v>136</v>
      </c>
      <c r="AD142" t="s">
        <v>81</v>
      </c>
      <c r="AE142">
        <v>45100</v>
      </c>
      <c r="AF142" t="s">
        <v>1079</v>
      </c>
      <c r="AJ142">
        <v>640481902</v>
      </c>
      <c r="AK142" t="s">
        <v>1080</v>
      </c>
      <c r="AL142">
        <v>1</v>
      </c>
      <c r="AM142">
        <v>1</v>
      </c>
      <c r="AO142" s="1">
        <v>45912</v>
      </c>
    </row>
    <row r="143" spans="1:41" x14ac:dyDescent="0.25">
      <c r="A143">
        <v>1332281</v>
      </c>
      <c r="B143" t="s">
        <v>155</v>
      </c>
      <c r="C143" t="s">
        <v>38</v>
      </c>
      <c r="D143">
        <v>4532183</v>
      </c>
      <c r="E143" t="s">
        <v>22</v>
      </c>
      <c r="F143" t="s">
        <v>22</v>
      </c>
      <c r="H143" s="1">
        <v>42826</v>
      </c>
      <c r="I143" t="s">
        <v>23</v>
      </c>
      <c r="J143">
        <v>-9</v>
      </c>
      <c r="K143" t="s">
        <v>24</v>
      </c>
      <c r="M143" t="s">
        <v>25</v>
      </c>
      <c r="N143">
        <v>4450571</v>
      </c>
      <c r="O143" t="s">
        <v>73</v>
      </c>
      <c r="P143" s="1">
        <v>45896</v>
      </c>
      <c r="Q143" t="s">
        <v>77</v>
      </c>
      <c r="R143" s="1">
        <v>44208</v>
      </c>
      <c r="T143" t="s">
        <v>137</v>
      </c>
      <c r="U143">
        <v>500</v>
      </c>
      <c r="X143">
        <v>5</v>
      </c>
      <c r="Y143" t="s">
        <v>75</v>
      </c>
      <c r="AC143" t="s">
        <v>136</v>
      </c>
      <c r="AD143" t="s">
        <v>82</v>
      </c>
      <c r="AE143">
        <v>45140</v>
      </c>
      <c r="AF143" t="s">
        <v>156</v>
      </c>
      <c r="AI143">
        <v>684090550</v>
      </c>
      <c r="AJ143">
        <v>670607515</v>
      </c>
      <c r="AK143" t="s">
        <v>157</v>
      </c>
      <c r="AL143">
        <v>0</v>
      </c>
      <c r="AM143">
        <v>0</v>
      </c>
      <c r="AO143" s="1">
        <v>45896</v>
      </c>
    </row>
    <row r="144" spans="1:41" x14ac:dyDescent="0.25">
      <c r="A144">
        <v>1714394</v>
      </c>
      <c r="B144" t="s">
        <v>1081</v>
      </c>
      <c r="C144" t="s">
        <v>1082</v>
      </c>
      <c r="D144">
        <v>4541792</v>
      </c>
      <c r="E144" t="s">
        <v>22</v>
      </c>
      <c r="H144" s="1">
        <v>43122</v>
      </c>
      <c r="I144" t="s">
        <v>23</v>
      </c>
      <c r="J144">
        <v>-9</v>
      </c>
      <c r="K144" t="s">
        <v>24</v>
      </c>
      <c r="M144" t="s">
        <v>25</v>
      </c>
      <c r="N144">
        <v>4450410</v>
      </c>
      <c r="O144" t="s">
        <v>84</v>
      </c>
      <c r="P144" s="1">
        <v>45913</v>
      </c>
      <c r="Q144" t="s">
        <v>77</v>
      </c>
      <c r="R144" s="1">
        <v>45913</v>
      </c>
      <c r="T144" t="s">
        <v>137</v>
      </c>
      <c r="U144">
        <v>500</v>
      </c>
      <c r="X144">
        <v>5</v>
      </c>
      <c r="Y144" t="s">
        <v>75</v>
      </c>
      <c r="AC144" t="s">
        <v>136</v>
      </c>
      <c r="AD144" t="s">
        <v>152</v>
      </c>
      <c r="AE144">
        <v>45160</v>
      </c>
      <c r="AF144" t="s">
        <v>1083</v>
      </c>
      <c r="AJ144">
        <v>650817210</v>
      </c>
      <c r="AK144" t="s">
        <v>1084</v>
      </c>
      <c r="AL144">
        <v>0</v>
      </c>
      <c r="AM144">
        <v>0</v>
      </c>
      <c r="AO144" s="1">
        <v>45913</v>
      </c>
    </row>
    <row r="145" spans="1:41" x14ac:dyDescent="0.25">
      <c r="A145">
        <v>1731691</v>
      </c>
      <c r="B145" t="s">
        <v>1085</v>
      </c>
      <c r="C145" t="s">
        <v>1086</v>
      </c>
      <c r="D145">
        <v>4542048</v>
      </c>
      <c r="E145" t="s">
        <v>23</v>
      </c>
      <c r="H145" s="1">
        <v>43343</v>
      </c>
      <c r="I145" t="s">
        <v>23</v>
      </c>
      <c r="J145">
        <v>-9</v>
      </c>
      <c r="K145" t="s">
        <v>24</v>
      </c>
      <c r="M145" t="s">
        <v>25</v>
      </c>
      <c r="N145">
        <v>4450757</v>
      </c>
      <c r="O145" t="s">
        <v>27</v>
      </c>
      <c r="P145" s="1">
        <v>45931</v>
      </c>
      <c r="Q145" t="s">
        <v>77</v>
      </c>
      <c r="R145" s="1">
        <v>45931</v>
      </c>
      <c r="T145" t="s">
        <v>137</v>
      </c>
      <c r="U145">
        <v>500</v>
      </c>
      <c r="X145">
        <v>5</v>
      </c>
      <c r="Y145" t="s">
        <v>75</v>
      </c>
      <c r="AC145" t="s">
        <v>136</v>
      </c>
      <c r="AD145" t="s">
        <v>159</v>
      </c>
      <c r="AE145">
        <v>45590</v>
      </c>
      <c r="AF145" t="s">
        <v>1087</v>
      </c>
      <c r="AJ145">
        <v>689947636</v>
      </c>
      <c r="AK145" t="s">
        <v>1088</v>
      </c>
      <c r="AL145">
        <v>1</v>
      </c>
      <c r="AM145">
        <v>0</v>
      </c>
      <c r="AO145" s="1">
        <v>45931</v>
      </c>
    </row>
    <row r="146" spans="1:41" x14ac:dyDescent="0.25">
      <c r="A146">
        <v>1620542</v>
      </c>
      <c r="B146" t="s">
        <v>259</v>
      </c>
      <c r="C146" t="s">
        <v>529</v>
      </c>
      <c r="D146">
        <v>4540571</v>
      </c>
      <c r="E146" t="s">
        <v>23</v>
      </c>
      <c r="F146" t="s">
        <v>23</v>
      </c>
      <c r="H146" s="1">
        <v>43333</v>
      </c>
      <c r="I146" t="s">
        <v>23</v>
      </c>
      <c r="J146">
        <v>-9</v>
      </c>
      <c r="K146" t="s">
        <v>24</v>
      </c>
      <c r="M146" t="s">
        <v>25</v>
      </c>
      <c r="N146">
        <v>4450617</v>
      </c>
      <c r="O146" t="s">
        <v>109</v>
      </c>
      <c r="P146" s="1">
        <v>45910</v>
      </c>
      <c r="Q146" t="s">
        <v>77</v>
      </c>
      <c r="R146" s="1">
        <v>45555</v>
      </c>
      <c r="T146" t="s">
        <v>137</v>
      </c>
      <c r="U146">
        <v>500</v>
      </c>
      <c r="X146">
        <v>5</v>
      </c>
      <c r="Y146" t="s">
        <v>75</v>
      </c>
      <c r="AC146" t="s">
        <v>136</v>
      </c>
      <c r="AD146" t="s">
        <v>530</v>
      </c>
      <c r="AE146">
        <v>45270</v>
      </c>
      <c r="AF146" t="s">
        <v>531</v>
      </c>
      <c r="AJ146" t="s">
        <v>532</v>
      </c>
      <c r="AK146" t="s">
        <v>533</v>
      </c>
      <c r="AL146">
        <v>0</v>
      </c>
      <c r="AM146">
        <v>0</v>
      </c>
      <c r="AO146" s="1">
        <v>45910</v>
      </c>
    </row>
    <row r="147" spans="1:41" x14ac:dyDescent="0.25">
      <c r="A147">
        <v>1619429</v>
      </c>
      <c r="B147" t="b">
        <v>0</v>
      </c>
      <c r="C147" t="s">
        <v>66</v>
      </c>
      <c r="D147">
        <v>4540549</v>
      </c>
      <c r="E147" t="s">
        <v>23</v>
      </c>
      <c r="F147" t="s">
        <v>23</v>
      </c>
      <c r="H147" s="1">
        <v>43858</v>
      </c>
      <c r="I147" t="s">
        <v>23</v>
      </c>
      <c r="J147">
        <v>-9</v>
      </c>
      <c r="K147" t="s">
        <v>24</v>
      </c>
      <c r="M147" t="s">
        <v>25</v>
      </c>
      <c r="N147">
        <v>4450410</v>
      </c>
      <c r="O147" t="s">
        <v>84</v>
      </c>
      <c r="P147" s="1">
        <v>45917</v>
      </c>
      <c r="Q147" t="s">
        <v>77</v>
      </c>
      <c r="R147" s="1">
        <v>45554</v>
      </c>
      <c r="T147" t="s">
        <v>137</v>
      </c>
      <c r="U147">
        <v>500</v>
      </c>
      <c r="X147">
        <v>5</v>
      </c>
      <c r="Y147" t="s">
        <v>75</v>
      </c>
      <c r="AC147" t="s">
        <v>136</v>
      </c>
      <c r="AD147" t="s">
        <v>152</v>
      </c>
      <c r="AE147">
        <v>45160</v>
      </c>
      <c r="AF147" t="s">
        <v>534</v>
      </c>
      <c r="AI147">
        <v>614191541</v>
      </c>
      <c r="AJ147">
        <v>618584104</v>
      </c>
      <c r="AK147" t="s">
        <v>535</v>
      </c>
      <c r="AL147">
        <v>1</v>
      </c>
      <c r="AM147">
        <v>0</v>
      </c>
      <c r="AO147" s="1">
        <v>45917</v>
      </c>
    </row>
    <row r="148" spans="1:41" x14ac:dyDescent="0.25">
      <c r="A148">
        <v>1729368</v>
      </c>
      <c r="B148" t="s">
        <v>1089</v>
      </c>
      <c r="C148" t="s">
        <v>1090</v>
      </c>
      <c r="D148">
        <v>4542009</v>
      </c>
      <c r="E148" t="s">
        <v>23</v>
      </c>
      <c r="H148" s="1">
        <v>42047</v>
      </c>
      <c r="I148" t="s">
        <v>190</v>
      </c>
      <c r="J148">
        <v>-11</v>
      </c>
      <c r="K148" t="s">
        <v>24</v>
      </c>
      <c r="M148" t="s">
        <v>25</v>
      </c>
      <c r="N148">
        <v>4450184</v>
      </c>
      <c r="O148" t="s">
        <v>44</v>
      </c>
      <c r="P148" s="1">
        <v>45928</v>
      </c>
      <c r="Q148" t="s">
        <v>77</v>
      </c>
      <c r="R148" s="1">
        <v>45928</v>
      </c>
      <c r="T148" t="s">
        <v>137</v>
      </c>
      <c r="U148">
        <v>500</v>
      </c>
      <c r="X148">
        <v>5</v>
      </c>
      <c r="Y148" t="s">
        <v>75</v>
      </c>
      <c r="AC148" t="s">
        <v>136</v>
      </c>
      <c r="AD148" t="s">
        <v>1091</v>
      </c>
      <c r="AE148">
        <v>45760</v>
      </c>
      <c r="AF148" t="s">
        <v>1092</v>
      </c>
      <c r="AK148" t="s">
        <v>1093</v>
      </c>
      <c r="AL148">
        <v>0</v>
      </c>
      <c r="AM148">
        <v>0</v>
      </c>
      <c r="AO148" s="1">
        <v>45928</v>
      </c>
    </row>
    <row r="149" spans="1:41" x14ac:dyDescent="0.25">
      <c r="A149">
        <v>1709482</v>
      </c>
      <c r="B149" t="s">
        <v>1094</v>
      </c>
      <c r="C149" t="s">
        <v>977</v>
      </c>
      <c r="D149">
        <v>4541716</v>
      </c>
      <c r="E149" t="s">
        <v>23</v>
      </c>
      <c r="H149" s="1">
        <v>43035</v>
      </c>
      <c r="I149" t="s">
        <v>23</v>
      </c>
      <c r="J149">
        <v>-9</v>
      </c>
      <c r="K149" t="s">
        <v>24</v>
      </c>
      <c r="M149" t="s">
        <v>25</v>
      </c>
      <c r="N149">
        <v>4450285</v>
      </c>
      <c r="O149" t="s">
        <v>43</v>
      </c>
      <c r="P149" s="1">
        <v>45908</v>
      </c>
      <c r="Q149" t="s">
        <v>77</v>
      </c>
      <c r="R149" s="1">
        <v>45908</v>
      </c>
      <c r="T149" t="s">
        <v>137</v>
      </c>
      <c r="U149">
        <v>500</v>
      </c>
      <c r="X149">
        <v>5</v>
      </c>
      <c r="Y149" t="s">
        <v>75</v>
      </c>
      <c r="AC149" t="s">
        <v>136</v>
      </c>
      <c r="AD149" t="s">
        <v>290</v>
      </c>
      <c r="AE149">
        <v>45800</v>
      </c>
      <c r="AF149" t="s">
        <v>1095</v>
      </c>
      <c r="AJ149">
        <v>767290265</v>
      </c>
      <c r="AK149" t="s">
        <v>1096</v>
      </c>
      <c r="AL149">
        <v>0</v>
      </c>
      <c r="AM149">
        <v>0</v>
      </c>
      <c r="AO149" s="1">
        <v>45908</v>
      </c>
    </row>
    <row r="150" spans="1:41" x14ac:dyDescent="0.25">
      <c r="A150">
        <v>1730673</v>
      </c>
      <c r="B150" t="s">
        <v>1097</v>
      </c>
      <c r="C150" t="s">
        <v>329</v>
      </c>
      <c r="D150">
        <v>4542025</v>
      </c>
      <c r="E150" t="s">
        <v>23</v>
      </c>
      <c r="H150" s="1">
        <v>43042</v>
      </c>
      <c r="I150" t="s">
        <v>23</v>
      </c>
      <c r="J150">
        <v>-9</v>
      </c>
      <c r="K150" t="s">
        <v>24</v>
      </c>
      <c r="M150" t="s">
        <v>25</v>
      </c>
      <c r="N150">
        <v>4450773</v>
      </c>
      <c r="O150" t="s">
        <v>80</v>
      </c>
      <c r="P150" s="1">
        <v>45930</v>
      </c>
      <c r="Q150" t="s">
        <v>77</v>
      </c>
      <c r="R150" s="1">
        <v>45930</v>
      </c>
      <c r="T150" t="s">
        <v>137</v>
      </c>
      <c r="U150">
        <v>500</v>
      </c>
      <c r="X150">
        <v>5</v>
      </c>
      <c r="Y150" t="s">
        <v>75</v>
      </c>
      <c r="AC150" t="s">
        <v>136</v>
      </c>
      <c r="AD150" t="s">
        <v>1098</v>
      </c>
      <c r="AE150">
        <v>45240</v>
      </c>
      <c r="AF150" t="s">
        <v>1099</v>
      </c>
      <c r="AK150" t="s">
        <v>1100</v>
      </c>
      <c r="AL150">
        <v>0</v>
      </c>
      <c r="AM150">
        <v>0</v>
      </c>
      <c r="AO150" s="1">
        <v>45930</v>
      </c>
    </row>
    <row r="151" spans="1:41" x14ac:dyDescent="0.25">
      <c r="A151">
        <v>1735602</v>
      </c>
      <c r="B151" t="s">
        <v>1101</v>
      </c>
      <c r="C151" t="s">
        <v>63</v>
      </c>
      <c r="D151">
        <v>4542100</v>
      </c>
      <c r="E151" t="s">
        <v>22</v>
      </c>
      <c r="H151" s="1">
        <v>42270</v>
      </c>
      <c r="I151" t="s">
        <v>190</v>
      </c>
      <c r="J151">
        <v>-11</v>
      </c>
      <c r="K151" t="s">
        <v>24</v>
      </c>
      <c r="M151" t="s">
        <v>25</v>
      </c>
      <c r="N151">
        <v>4450429</v>
      </c>
      <c r="O151" t="s">
        <v>335</v>
      </c>
      <c r="P151" s="1">
        <v>45936</v>
      </c>
      <c r="Q151" t="s">
        <v>77</v>
      </c>
      <c r="R151" s="1">
        <v>45936</v>
      </c>
      <c r="T151" t="s">
        <v>135</v>
      </c>
      <c r="U151">
        <v>500</v>
      </c>
      <c r="X151">
        <v>5</v>
      </c>
      <c r="Y151" t="s">
        <v>75</v>
      </c>
      <c r="AC151" t="s">
        <v>136</v>
      </c>
      <c r="AD151" t="s">
        <v>1102</v>
      </c>
      <c r="AE151">
        <v>45450</v>
      </c>
      <c r="AF151" t="s">
        <v>1103</v>
      </c>
      <c r="AJ151">
        <v>640728394</v>
      </c>
      <c r="AK151" t="s">
        <v>1104</v>
      </c>
      <c r="AL151">
        <v>0</v>
      </c>
      <c r="AM151">
        <v>0</v>
      </c>
      <c r="AO151" s="1">
        <v>45936</v>
      </c>
    </row>
    <row r="152" spans="1:41" x14ac:dyDescent="0.25">
      <c r="A152">
        <v>1601185</v>
      </c>
      <c r="B152" t="s">
        <v>374</v>
      </c>
      <c r="C152" t="s">
        <v>345</v>
      </c>
      <c r="D152">
        <v>4540251</v>
      </c>
      <c r="E152" t="s">
        <v>23</v>
      </c>
      <c r="F152" t="s">
        <v>23</v>
      </c>
      <c r="H152" s="1">
        <v>42355</v>
      </c>
      <c r="I152" t="s">
        <v>190</v>
      </c>
      <c r="J152">
        <v>-11</v>
      </c>
      <c r="K152" t="s">
        <v>24</v>
      </c>
      <c r="M152" t="s">
        <v>25</v>
      </c>
      <c r="N152">
        <v>4450417</v>
      </c>
      <c r="O152" t="s">
        <v>888</v>
      </c>
      <c r="P152" s="1">
        <v>45898</v>
      </c>
      <c r="Q152" t="s">
        <v>77</v>
      </c>
      <c r="R152" s="1">
        <v>45538</v>
      </c>
      <c r="T152" t="s">
        <v>137</v>
      </c>
      <c r="U152">
        <v>500</v>
      </c>
      <c r="X152">
        <v>5</v>
      </c>
      <c r="Y152" t="s">
        <v>75</v>
      </c>
      <c r="AC152" t="s">
        <v>136</v>
      </c>
      <c r="AD152" t="s">
        <v>158</v>
      </c>
      <c r="AE152">
        <v>45200</v>
      </c>
      <c r="AF152" t="s">
        <v>375</v>
      </c>
      <c r="AJ152">
        <v>610431516</v>
      </c>
      <c r="AK152" t="s">
        <v>376</v>
      </c>
      <c r="AL152">
        <v>0</v>
      </c>
      <c r="AM152">
        <v>0</v>
      </c>
      <c r="AO152" s="1">
        <v>45898</v>
      </c>
    </row>
    <row r="153" spans="1:41" x14ac:dyDescent="0.25">
      <c r="A153">
        <v>1706669</v>
      </c>
      <c r="B153" t="s">
        <v>1105</v>
      </c>
      <c r="C153" t="s">
        <v>1106</v>
      </c>
      <c r="D153">
        <v>4541662</v>
      </c>
      <c r="E153" t="s">
        <v>250</v>
      </c>
      <c r="H153" s="1">
        <v>42553</v>
      </c>
      <c r="I153" t="s">
        <v>31</v>
      </c>
      <c r="J153">
        <v>-10</v>
      </c>
      <c r="K153" t="s">
        <v>24</v>
      </c>
      <c r="M153" t="s">
        <v>25</v>
      </c>
      <c r="N153">
        <v>4450589</v>
      </c>
      <c r="O153" t="s">
        <v>217</v>
      </c>
      <c r="P153" s="1">
        <v>45903</v>
      </c>
      <c r="Q153" t="s">
        <v>77</v>
      </c>
      <c r="R153" s="1">
        <v>45903</v>
      </c>
      <c r="T153" t="s">
        <v>137</v>
      </c>
      <c r="U153">
        <v>500</v>
      </c>
      <c r="X153">
        <v>5</v>
      </c>
      <c r="Y153" t="s">
        <v>75</v>
      </c>
      <c r="AC153" t="s">
        <v>136</v>
      </c>
      <c r="AD153" t="s">
        <v>1107</v>
      </c>
      <c r="AE153">
        <v>45520</v>
      </c>
      <c r="AF153" t="s">
        <v>1108</v>
      </c>
      <c r="AH153" t="s">
        <v>1109</v>
      </c>
      <c r="AJ153">
        <v>683483989</v>
      </c>
      <c r="AK153" t="s">
        <v>1110</v>
      </c>
      <c r="AL153">
        <v>0</v>
      </c>
      <c r="AM153">
        <v>0</v>
      </c>
    </row>
    <row r="154" spans="1:41" x14ac:dyDescent="0.25">
      <c r="A154">
        <v>1710352</v>
      </c>
      <c r="B154" t="s">
        <v>1111</v>
      </c>
      <c r="C154" t="s">
        <v>1112</v>
      </c>
      <c r="D154">
        <v>4541724</v>
      </c>
      <c r="E154" t="s">
        <v>23</v>
      </c>
      <c r="H154" s="1">
        <v>42176</v>
      </c>
      <c r="I154" t="s">
        <v>190</v>
      </c>
      <c r="J154">
        <v>-11</v>
      </c>
      <c r="K154" t="s">
        <v>28</v>
      </c>
      <c r="M154" t="s">
        <v>25</v>
      </c>
      <c r="N154">
        <v>4450779</v>
      </c>
      <c r="O154" t="s">
        <v>788</v>
      </c>
      <c r="P154" s="1">
        <v>45909</v>
      </c>
      <c r="Q154" t="s">
        <v>77</v>
      </c>
      <c r="R154" s="1">
        <v>45909</v>
      </c>
      <c r="T154" t="s">
        <v>137</v>
      </c>
      <c r="U154">
        <v>500</v>
      </c>
      <c r="X154">
        <v>5</v>
      </c>
      <c r="Y154" t="s">
        <v>75</v>
      </c>
      <c r="AC154" t="s">
        <v>136</v>
      </c>
      <c r="AD154" t="s">
        <v>1113</v>
      </c>
      <c r="AE154">
        <v>45290</v>
      </c>
      <c r="AF154" t="s">
        <v>1114</v>
      </c>
      <c r="AJ154">
        <v>688101935</v>
      </c>
      <c r="AK154" t="s">
        <v>1115</v>
      </c>
      <c r="AL154">
        <v>0</v>
      </c>
      <c r="AM154">
        <v>0</v>
      </c>
    </row>
    <row r="155" spans="1:41" x14ac:dyDescent="0.25">
      <c r="A155">
        <v>1726978</v>
      </c>
      <c r="B155" t="s">
        <v>1116</v>
      </c>
      <c r="C155" t="s">
        <v>188</v>
      </c>
      <c r="D155">
        <v>4541988</v>
      </c>
      <c r="E155" t="s">
        <v>23</v>
      </c>
      <c r="H155" s="1">
        <v>44015</v>
      </c>
      <c r="I155" t="s">
        <v>23</v>
      </c>
      <c r="J155">
        <v>-9</v>
      </c>
      <c r="K155" t="s">
        <v>24</v>
      </c>
      <c r="M155" t="s">
        <v>25</v>
      </c>
      <c r="N155">
        <v>4450576</v>
      </c>
      <c r="O155" t="s">
        <v>108</v>
      </c>
      <c r="P155" s="1">
        <v>45925</v>
      </c>
      <c r="Q155" t="s">
        <v>77</v>
      </c>
      <c r="R155" s="1">
        <v>45925</v>
      </c>
      <c r="T155" t="s">
        <v>137</v>
      </c>
      <c r="U155">
        <v>500</v>
      </c>
      <c r="X155">
        <v>5</v>
      </c>
      <c r="Y155" t="s">
        <v>75</v>
      </c>
      <c r="AC155" t="s">
        <v>136</v>
      </c>
      <c r="AD155" t="s">
        <v>429</v>
      </c>
      <c r="AE155">
        <v>45170</v>
      </c>
      <c r="AF155" t="s">
        <v>1117</v>
      </c>
      <c r="AJ155">
        <v>698460561</v>
      </c>
      <c r="AK155" t="s">
        <v>1118</v>
      </c>
      <c r="AL155">
        <v>0</v>
      </c>
      <c r="AM155">
        <v>0</v>
      </c>
      <c r="AO155" s="1">
        <v>45925</v>
      </c>
    </row>
    <row r="156" spans="1:41" x14ac:dyDescent="0.25">
      <c r="A156">
        <v>1580977</v>
      </c>
      <c r="B156" t="s">
        <v>377</v>
      </c>
      <c r="C156" t="s">
        <v>378</v>
      </c>
      <c r="D156">
        <v>4539693</v>
      </c>
      <c r="E156" t="s">
        <v>23</v>
      </c>
      <c r="F156" t="s">
        <v>23</v>
      </c>
      <c r="H156" s="1">
        <v>42208</v>
      </c>
      <c r="I156" t="s">
        <v>190</v>
      </c>
      <c r="J156">
        <v>-11</v>
      </c>
      <c r="K156" t="s">
        <v>24</v>
      </c>
      <c r="M156" t="s">
        <v>25</v>
      </c>
      <c r="N156">
        <v>4450773</v>
      </c>
      <c r="O156" t="s">
        <v>80</v>
      </c>
      <c r="P156" s="1">
        <v>45915</v>
      </c>
      <c r="Q156" t="s">
        <v>77</v>
      </c>
      <c r="R156" s="1">
        <v>45438</v>
      </c>
      <c r="T156" t="s">
        <v>137</v>
      </c>
      <c r="U156">
        <v>500</v>
      </c>
      <c r="X156">
        <v>5</v>
      </c>
      <c r="Y156" t="s">
        <v>75</v>
      </c>
      <c r="AC156" t="s">
        <v>136</v>
      </c>
      <c r="AD156" t="s">
        <v>150</v>
      </c>
      <c r="AE156">
        <v>45240</v>
      </c>
      <c r="AF156" t="s">
        <v>379</v>
      </c>
      <c r="AJ156">
        <v>637780675</v>
      </c>
      <c r="AK156" t="s">
        <v>380</v>
      </c>
      <c r="AL156">
        <v>1</v>
      </c>
      <c r="AM156">
        <v>1</v>
      </c>
      <c r="AO156" s="1">
        <v>45915</v>
      </c>
    </row>
    <row r="157" spans="1:41" x14ac:dyDescent="0.25">
      <c r="A157">
        <v>1714417</v>
      </c>
      <c r="B157" t="s">
        <v>1119</v>
      </c>
      <c r="C157" t="s">
        <v>59</v>
      </c>
      <c r="D157">
        <v>4541795</v>
      </c>
      <c r="E157" t="s">
        <v>23</v>
      </c>
      <c r="H157" s="1">
        <v>42266</v>
      </c>
      <c r="I157" t="s">
        <v>190</v>
      </c>
      <c r="J157">
        <v>-11</v>
      </c>
      <c r="K157" t="s">
        <v>24</v>
      </c>
      <c r="M157" t="s">
        <v>25</v>
      </c>
      <c r="N157">
        <v>4450616</v>
      </c>
      <c r="O157" t="s">
        <v>42</v>
      </c>
      <c r="P157" s="1">
        <v>45930</v>
      </c>
      <c r="Q157" t="s">
        <v>77</v>
      </c>
      <c r="R157" s="1">
        <v>45913</v>
      </c>
      <c r="T157" t="s">
        <v>137</v>
      </c>
      <c r="U157">
        <v>500</v>
      </c>
      <c r="X157">
        <v>5</v>
      </c>
      <c r="Y157" t="s">
        <v>75</v>
      </c>
      <c r="AC157" t="s">
        <v>136</v>
      </c>
      <c r="AD157" t="s">
        <v>330</v>
      </c>
      <c r="AE157">
        <v>45370</v>
      </c>
      <c r="AF157" t="s">
        <v>1120</v>
      </c>
      <c r="AK157" t="s">
        <v>1121</v>
      </c>
      <c r="AL157">
        <v>0</v>
      </c>
      <c r="AM157">
        <v>0</v>
      </c>
      <c r="AO157" s="1">
        <v>45913</v>
      </c>
    </row>
    <row r="158" spans="1:41" x14ac:dyDescent="0.25">
      <c r="A158">
        <v>1726365</v>
      </c>
      <c r="B158" t="s">
        <v>1119</v>
      </c>
      <c r="C158" t="s">
        <v>35</v>
      </c>
      <c r="D158">
        <v>4541977</v>
      </c>
      <c r="E158" t="s">
        <v>23</v>
      </c>
      <c r="H158" s="1">
        <v>42514</v>
      </c>
      <c r="I158" t="s">
        <v>31</v>
      </c>
      <c r="J158">
        <v>-10</v>
      </c>
      <c r="K158" t="s">
        <v>24</v>
      </c>
      <c r="M158" t="s">
        <v>25</v>
      </c>
      <c r="N158">
        <v>4450417</v>
      </c>
      <c r="O158" t="s">
        <v>888</v>
      </c>
      <c r="P158" s="1">
        <v>45925</v>
      </c>
      <c r="Q158" t="s">
        <v>77</v>
      </c>
      <c r="R158" s="1">
        <v>45925</v>
      </c>
      <c r="T158" t="s">
        <v>137</v>
      </c>
      <c r="U158">
        <v>500</v>
      </c>
      <c r="X158">
        <v>5</v>
      </c>
      <c r="Y158" t="s">
        <v>75</v>
      </c>
      <c r="AC158" t="s">
        <v>136</v>
      </c>
      <c r="AD158" t="s">
        <v>1122</v>
      </c>
      <c r="AE158">
        <v>45700</v>
      </c>
      <c r="AF158" t="s">
        <v>1123</v>
      </c>
      <c r="AJ158">
        <v>628044767</v>
      </c>
      <c r="AK158" t="s">
        <v>1124</v>
      </c>
      <c r="AL158">
        <v>0</v>
      </c>
      <c r="AM158">
        <v>0</v>
      </c>
      <c r="AO158" s="1">
        <v>45925</v>
      </c>
    </row>
    <row r="159" spans="1:41" x14ac:dyDescent="0.25">
      <c r="A159">
        <v>1731755</v>
      </c>
      <c r="B159" t="s">
        <v>1125</v>
      </c>
      <c r="C159" t="s">
        <v>1126</v>
      </c>
      <c r="D159">
        <v>4542050</v>
      </c>
      <c r="E159" t="s">
        <v>23</v>
      </c>
      <c r="H159" s="1">
        <v>42913</v>
      </c>
      <c r="I159" t="s">
        <v>23</v>
      </c>
      <c r="J159">
        <v>-9</v>
      </c>
      <c r="K159" t="s">
        <v>24</v>
      </c>
      <c r="M159" t="s">
        <v>25</v>
      </c>
      <c r="N159">
        <v>4450210</v>
      </c>
      <c r="O159" t="s">
        <v>153</v>
      </c>
      <c r="P159" s="1">
        <v>45931</v>
      </c>
      <c r="Q159" t="s">
        <v>77</v>
      </c>
      <c r="R159" s="1">
        <v>45931</v>
      </c>
      <c r="T159" t="s">
        <v>137</v>
      </c>
      <c r="U159">
        <v>500</v>
      </c>
      <c r="X159">
        <v>5</v>
      </c>
      <c r="Y159" t="s">
        <v>75</v>
      </c>
      <c r="AC159" t="s">
        <v>136</v>
      </c>
      <c r="AD159" t="s">
        <v>1127</v>
      </c>
      <c r="AE159">
        <v>45390</v>
      </c>
      <c r="AF159" t="s">
        <v>1128</v>
      </c>
      <c r="AI159">
        <v>678975521</v>
      </c>
      <c r="AJ159">
        <v>631316617</v>
      </c>
      <c r="AK159" t="s">
        <v>1129</v>
      </c>
      <c r="AL159">
        <v>0</v>
      </c>
      <c r="AM159">
        <v>0</v>
      </c>
      <c r="AO159" s="1">
        <v>45931</v>
      </c>
    </row>
    <row r="160" spans="1:41" x14ac:dyDescent="0.25">
      <c r="A160">
        <v>1537165</v>
      </c>
      <c r="B160" t="s">
        <v>536</v>
      </c>
      <c r="C160" t="s">
        <v>33</v>
      </c>
      <c r="D160">
        <v>4538389</v>
      </c>
      <c r="E160" t="s">
        <v>23</v>
      </c>
      <c r="F160" t="s">
        <v>23</v>
      </c>
      <c r="H160" s="1">
        <v>42684</v>
      </c>
      <c r="I160" t="s">
        <v>31</v>
      </c>
      <c r="J160">
        <v>-10</v>
      </c>
      <c r="K160" t="s">
        <v>24</v>
      </c>
      <c r="M160" t="s">
        <v>25</v>
      </c>
      <c r="N160">
        <v>4450773</v>
      </c>
      <c r="O160" t="s">
        <v>80</v>
      </c>
      <c r="P160" s="1">
        <v>45924</v>
      </c>
      <c r="Q160" t="s">
        <v>77</v>
      </c>
      <c r="R160" s="1">
        <v>45213</v>
      </c>
      <c r="T160" t="s">
        <v>137</v>
      </c>
      <c r="U160">
        <v>500</v>
      </c>
      <c r="X160">
        <v>5</v>
      </c>
      <c r="Y160" t="s">
        <v>75</v>
      </c>
      <c r="AC160" t="s">
        <v>136</v>
      </c>
      <c r="AD160" t="s">
        <v>150</v>
      </c>
      <c r="AE160">
        <v>45240</v>
      </c>
      <c r="AF160" t="s">
        <v>537</v>
      </c>
      <c r="AJ160">
        <v>680068076</v>
      </c>
      <c r="AK160" t="s">
        <v>538</v>
      </c>
      <c r="AL160">
        <v>1</v>
      </c>
      <c r="AM160">
        <v>0</v>
      </c>
      <c r="AO160" s="1">
        <v>45924</v>
      </c>
    </row>
    <row r="161" spans="1:41" x14ac:dyDescent="0.25">
      <c r="A161">
        <v>1711536</v>
      </c>
      <c r="B161" t="s">
        <v>1130</v>
      </c>
      <c r="C161" t="s">
        <v>1131</v>
      </c>
      <c r="D161">
        <v>4541748</v>
      </c>
      <c r="E161" t="s">
        <v>250</v>
      </c>
      <c r="H161" s="1">
        <v>42567</v>
      </c>
      <c r="I161" t="s">
        <v>31</v>
      </c>
      <c r="J161">
        <v>-10</v>
      </c>
      <c r="K161" t="s">
        <v>28</v>
      </c>
      <c r="M161" t="s">
        <v>25</v>
      </c>
      <c r="N161">
        <v>4450589</v>
      </c>
      <c r="O161" t="s">
        <v>217</v>
      </c>
      <c r="P161" s="1">
        <v>45910</v>
      </c>
      <c r="Q161" t="s">
        <v>77</v>
      </c>
      <c r="R161" s="1">
        <v>45910</v>
      </c>
      <c r="T161" t="s">
        <v>137</v>
      </c>
      <c r="U161">
        <v>500</v>
      </c>
      <c r="X161">
        <v>5</v>
      </c>
      <c r="Y161" t="s">
        <v>75</v>
      </c>
      <c r="AC161" t="s">
        <v>136</v>
      </c>
      <c r="AD161" t="s">
        <v>1132</v>
      </c>
      <c r="AE161">
        <v>45310</v>
      </c>
      <c r="AF161" t="s">
        <v>1133</v>
      </c>
      <c r="AJ161">
        <v>675180464</v>
      </c>
      <c r="AK161" t="s">
        <v>1134</v>
      </c>
      <c r="AL161">
        <v>0</v>
      </c>
      <c r="AM161">
        <v>0</v>
      </c>
    </row>
    <row r="162" spans="1:41" x14ac:dyDescent="0.25">
      <c r="A162">
        <v>1713987</v>
      </c>
      <c r="B162" t="s">
        <v>1135</v>
      </c>
      <c r="C162" t="s">
        <v>92</v>
      </c>
      <c r="D162">
        <v>4541787</v>
      </c>
      <c r="E162" t="s">
        <v>23</v>
      </c>
      <c r="H162" s="1">
        <v>42453</v>
      </c>
      <c r="I162" t="s">
        <v>31</v>
      </c>
      <c r="J162">
        <v>-10</v>
      </c>
      <c r="K162" t="s">
        <v>24</v>
      </c>
      <c r="M162" t="s">
        <v>25</v>
      </c>
      <c r="N162">
        <v>4450779</v>
      </c>
      <c r="O162" t="s">
        <v>788</v>
      </c>
      <c r="P162" s="1">
        <v>45913</v>
      </c>
      <c r="Q162" t="s">
        <v>77</v>
      </c>
      <c r="R162" s="1">
        <v>45913</v>
      </c>
      <c r="T162" t="s">
        <v>137</v>
      </c>
      <c r="U162">
        <v>500</v>
      </c>
      <c r="X162">
        <v>5</v>
      </c>
      <c r="Y162" t="s">
        <v>75</v>
      </c>
      <c r="AC162" t="s">
        <v>136</v>
      </c>
      <c r="AD162" t="s">
        <v>789</v>
      </c>
      <c r="AE162">
        <v>45290</v>
      </c>
      <c r="AF162" t="s">
        <v>1136</v>
      </c>
      <c r="AJ162">
        <v>673607729</v>
      </c>
      <c r="AK162" t="s">
        <v>1137</v>
      </c>
      <c r="AL162">
        <v>0</v>
      </c>
      <c r="AM162">
        <v>0</v>
      </c>
      <c r="AO162" s="1">
        <v>45913</v>
      </c>
    </row>
    <row r="163" spans="1:41" x14ac:dyDescent="0.25">
      <c r="A163">
        <v>1638663</v>
      </c>
      <c r="B163" t="s">
        <v>699</v>
      </c>
      <c r="C163" t="s">
        <v>700</v>
      </c>
      <c r="D163">
        <v>4540882</v>
      </c>
      <c r="E163" t="s">
        <v>23</v>
      </c>
      <c r="F163" t="s">
        <v>23</v>
      </c>
      <c r="H163" s="1">
        <v>42300</v>
      </c>
      <c r="I163" t="s">
        <v>190</v>
      </c>
      <c r="J163">
        <v>-11</v>
      </c>
      <c r="K163" t="s">
        <v>24</v>
      </c>
      <c r="M163" t="s">
        <v>25</v>
      </c>
      <c r="N163">
        <v>4450192</v>
      </c>
      <c r="O163" t="s">
        <v>228</v>
      </c>
      <c r="P163" s="1">
        <v>45906</v>
      </c>
      <c r="Q163" t="s">
        <v>77</v>
      </c>
      <c r="R163" s="1">
        <v>45569</v>
      </c>
      <c r="T163" t="s">
        <v>137</v>
      </c>
      <c r="U163">
        <v>500</v>
      </c>
      <c r="X163">
        <v>5</v>
      </c>
      <c r="Y163" t="s">
        <v>75</v>
      </c>
      <c r="AC163" t="s">
        <v>136</v>
      </c>
      <c r="AD163" t="s">
        <v>81</v>
      </c>
      <c r="AE163">
        <v>45000</v>
      </c>
      <c r="AF163" t="s">
        <v>701</v>
      </c>
      <c r="AK163" t="s">
        <v>702</v>
      </c>
      <c r="AL163">
        <v>0</v>
      </c>
      <c r="AM163">
        <v>0</v>
      </c>
      <c r="AO163" s="1">
        <v>45906</v>
      </c>
    </row>
    <row r="164" spans="1:41" x14ac:dyDescent="0.25">
      <c r="A164">
        <v>1707116</v>
      </c>
      <c r="B164" t="s">
        <v>699</v>
      </c>
      <c r="C164" t="s">
        <v>1138</v>
      </c>
      <c r="D164">
        <v>4541678</v>
      </c>
      <c r="E164" t="s">
        <v>250</v>
      </c>
      <c r="H164" s="1">
        <v>42341</v>
      </c>
      <c r="I164" t="s">
        <v>190</v>
      </c>
      <c r="J164">
        <v>-11</v>
      </c>
      <c r="K164" t="s">
        <v>24</v>
      </c>
      <c r="M164" t="s">
        <v>25</v>
      </c>
      <c r="N164">
        <v>4450108</v>
      </c>
      <c r="O164" t="s">
        <v>71</v>
      </c>
      <c r="P164" s="1">
        <v>45904</v>
      </c>
      <c r="Q164" t="s">
        <v>77</v>
      </c>
      <c r="R164" s="1">
        <v>45904</v>
      </c>
      <c r="T164" t="s">
        <v>137</v>
      </c>
      <c r="U164">
        <v>500</v>
      </c>
      <c r="X164">
        <v>5</v>
      </c>
      <c r="Y164" t="s">
        <v>75</v>
      </c>
      <c r="AC164" t="s">
        <v>136</v>
      </c>
      <c r="AD164" t="s">
        <v>96</v>
      </c>
      <c r="AE164">
        <v>45500</v>
      </c>
      <c r="AF164" t="s">
        <v>1139</v>
      </c>
      <c r="AJ164">
        <v>629331654</v>
      </c>
      <c r="AK164" t="s">
        <v>1140</v>
      </c>
      <c r="AL164">
        <v>0</v>
      </c>
      <c r="AM164">
        <v>0</v>
      </c>
      <c r="AO164" s="1">
        <v>45904</v>
      </c>
    </row>
    <row r="165" spans="1:41" x14ac:dyDescent="0.25">
      <c r="A165">
        <v>1707118</v>
      </c>
      <c r="B165" t="s">
        <v>699</v>
      </c>
      <c r="C165" t="s">
        <v>1141</v>
      </c>
      <c r="D165">
        <v>4541679</v>
      </c>
      <c r="E165" t="s">
        <v>250</v>
      </c>
      <c r="H165" s="1">
        <v>42682</v>
      </c>
      <c r="I165" t="s">
        <v>31</v>
      </c>
      <c r="J165">
        <v>-10</v>
      </c>
      <c r="K165" t="s">
        <v>28</v>
      </c>
      <c r="M165" t="s">
        <v>25</v>
      </c>
      <c r="N165">
        <v>4450108</v>
      </c>
      <c r="O165" t="s">
        <v>71</v>
      </c>
      <c r="P165" s="1">
        <v>45904</v>
      </c>
      <c r="Q165" t="s">
        <v>77</v>
      </c>
      <c r="R165" s="1">
        <v>45904</v>
      </c>
      <c r="T165" t="s">
        <v>137</v>
      </c>
      <c r="U165">
        <v>500</v>
      </c>
      <c r="X165">
        <v>5</v>
      </c>
      <c r="Y165" t="s">
        <v>75</v>
      </c>
      <c r="AC165" t="s">
        <v>136</v>
      </c>
      <c r="AD165" t="s">
        <v>96</v>
      </c>
      <c r="AE165">
        <v>45500</v>
      </c>
      <c r="AF165" t="s">
        <v>1142</v>
      </c>
      <c r="AJ165">
        <v>629331654</v>
      </c>
      <c r="AK165" t="s">
        <v>1143</v>
      </c>
      <c r="AL165">
        <v>0</v>
      </c>
      <c r="AM165">
        <v>0</v>
      </c>
      <c r="AO165" s="1">
        <v>45904</v>
      </c>
    </row>
    <row r="166" spans="1:41" x14ac:dyDescent="0.25">
      <c r="A166">
        <v>1738766</v>
      </c>
      <c r="B166" t="s">
        <v>1144</v>
      </c>
      <c r="C166" t="s">
        <v>1145</v>
      </c>
      <c r="D166">
        <v>4542144</v>
      </c>
      <c r="E166" t="s">
        <v>23</v>
      </c>
      <c r="H166" s="1">
        <v>42848</v>
      </c>
      <c r="I166" t="s">
        <v>23</v>
      </c>
      <c r="J166">
        <v>-9</v>
      </c>
      <c r="K166" t="s">
        <v>24</v>
      </c>
      <c r="M166" t="s">
        <v>25</v>
      </c>
      <c r="N166">
        <v>4450576</v>
      </c>
      <c r="O166" t="s">
        <v>108</v>
      </c>
      <c r="P166" s="1">
        <v>45940</v>
      </c>
      <c r="Q166" t="s">
        <v>77</v>
      </c>
      <c r="R166" s="1">
        <v>45940</v>
      </c>
      <c r="T166" t="s">
        <v>137</v>
      </c>
      <c r="U166">
        <v>500</v>
      </c>
      <c r="X166">
        <v>5</v>
      </c>
      <c r="Y166" t="s">
        <v>75</v>
      </c>
      <c r="AC166" t="s">
        <v>136</v>
      </c>
      <c r="AD166" t="s">
        <v>429</v>
      </c>
      <c r="AE166">
        <v>45170</v>
      </c>
      <c r="AF166" t="s">
        <v>1146</v>
      </c>
      <c r="AJ166">
        <v>688474174</v>
      </c>
      <c r="AK166" t="s">
        <v>1147</v>
      </c>
      <c r="AL166">
        <v>0</v>
      </c>
      <c r="AM166">
        <v>0</v>
      </c>
      <c r="AO166" s="1">
        <v>45940</v>
      </c>
    </row>
    <row r="167" spans="1:41" x14ac:dyDescent="0.25">
      <c r="A167">
        <v>1602915</v>
      </c>
      <c r="B167" t="s">
        <v>539</v>
      </c>
      <c r="C167" t="s">
        <v>36</v>
      </c>
      <c r="D167">
        <v>4540274</v>
      </c>
      <c r="E167" t="s">
        <v>23</v>
      </c>
      <c r="F167" t="s">
        <v>23</v>
      </c>
      <c r="H167" s="1">
        <v>42391</v>
      </c>
      <c r="I167" t="s">
        <v>31</v>
      </c>
      <c r="J167">
        <v>-10</v>
      </c>
      <c r="K167" t="s">
        <v>24</v>
      </c>
      <c r="M167" t="s">
        <v>25</v>
      </c>
      <c r="N167">
        <v>4450285</v>
      </c>
      <c r="O167" t="s">
        <v>43</v>
      </c>
      <c r="P167" s="1">
        <v>45895</v>
      </c>
      <c r="Q167" t="s">
        <v>77</v>
      </c>
      <c r="R167" s="1">
        <v>45541</v>
      </c>
      <c r="T167" t="s">
        <v>137</v>
      </c>
      <c r="U167">
        <v>500</v>
      </c>
      <c r="X167">
        <v>5</v>
      </c>
      <c r="Y167" t="s">
        <v>75</v>
      </c>
      <c r="AC167" t="s">
        <v>136</v>
      </c>
      <c r="AD167" t="s">
        <v>540</v>
      </c>
      <c r="AE167">
        <v>45800</v>
      </c>
      <c r="AF167" t="s">
        <v>541</v>
      </c>
      <c r="AK167" t="s">
        <v>542</v>
      </c>
      <c r="AL167">
        <v>0</v>
      </c>
      <c r="AM167">
        <v>0</v>
      </c>
      <c r="AO167" s="1">
        <v>45895</v>
      </c>
    </row>
    <row r="168" spans="1:41" x14ac:dyDescent="0.25">
      <c r="A168">
        <v>1710500</v>
      </c>
      <c r="B168" t="s">
        <v>1148</v>
      </c>
      <c r="C168" t="s">
        <v>61</v>
      </c>
      <c r="D168">
        <v>4541726</v>
      </c>
      <c r="E168" t="s">
        <v>250</v>
      </c>
      <c r="H168" s="1">
        <v>42395</v>
      </c>
      <c r="I168" t="s">
        <v>31</v>
      </c>
      <c r="J168">
        <v>-10</v>
      </c>
      <c r="K168" t="s">
        <v>24</v>
      </c>
      <c r="M168" t="s">
        <v>25</v>
      </c>
      <c r="N168">
        <v>4450108</v>
      </c>
      <c r="O168" t="s">
        <v>71</v>
      </c>
      <c r="P168" s="1">
        <v>45910</v>
      </c>
      <c r="Q168" t="s">
        <v>77</v>
      </c>
      <c r="R168" s="1">
        <v>45910</v>
      </c>
      <c r="T168" t="s">
        <v>137</v>
      </c>
      <c r="U168">
        <v>500</v>
      </c>
      <c r="X168">
        <v>5</v>
      </c>
      <c r="Y168" t="s">
        <v>75</v>
      </c>
      <c r="AC168" t="s">
        <v>136</v>
      </c>
      <c r="AD168" t="s">
        <v>1149</v>
      </c>
      <c r="AE168">
        <v>45230</v>
      </c>
      <c r="AF168" t="s">
        <v>1150</v>
      </c>
      <c r="AJ168" t="s">
        <v>1151</v>
      </c>
      <c r="AK168" t="s">
        <v>1152</v>
      </c>
      <c r="AL168">
        <v>0</v>
      </c>
      <c r="AM168">
        <v>0</v>
      </c>
      <c r="AO168" s="1">
        <v>45910</v>
      </c>
    </row>
    <row r="169" spans="1:41" x14ac:dyDescent="0.25">
      <c r="A169">
        <v>1633934</v>
      </c>
      <c r="B169" t="s">
        <v>175</v>
      </c>
      <c r="C169" t="s">
        <v>543</v>
      </c>
      <c r="D169">
        <v>4540802</v>
      </c>
      <c r="E169" t="s">
        <v>23</v>
      </c>
      <c r="F169" t="s">
        <v>23</v>
      </c>
      <c r="H169" s="1">
        <v>42966</v>
      </c>
      <c r="I169" t="s">
        <v>23</v>
      </c>
      <c r="J169">
        <v>-9</v>
      </c>
      <c r="K169" t="s">
        <v>24</v>
      </c>
      <c r="M169" t="s">
        <v>25</v>
      </c>
      <c r="N169">
        <v>4450108</v>
      </c>
      <c r="O169" t="s">
        <v>71</v>
      </c>
      <c r="P169" s="1">
        <v>45921</v>
      </c>
      <c r="Q169" t="s">
        <v>77</v>
      </c>
      <c r="R169" s="1">
        <v>45566</v>
      </c>
      <c r="T169" t="s">
        <v>137</v>
      </c>
      <c r="U169">
        <v>500</v>
      </c>
      <c r="X169">
        <v>5</v>
      </c>
      <c r="Y169" t="s">
        <v>75</v>
      </c>
      <c r="AC169" t="s">
        <v>136</v>
      </c>
      <c r="AD169" t="s">
        <v>177</v>
      </c>
      <c r="AE169">
        <v>45500</v>
      </c>
      <c r="AF169" t="s">
        <v>544</v>
      </c>
      <c r="AK169" t="s">
        <v>545</v>
      </c>
      <c r="AL169">
        <v>0</v>
      </c>
      <c r="AM169">
        <v>0</v>
      </c>
      <c r="AO169" s="1">
        <v>45921</v>
      </c>
    </row>
    <row r="170" spans="1:41" x14ac:dyDescent="0.25">
      <c r="A170">
        <v>1436515</v>
      </c>
      <c r="B170" t="s">
        <v>175</v>
      </c>
      <c r="C170" t="s">
        <v>90</v>
      </c>
      <c r="D170">
        <v>4535409</v>
      </c>
      <c r="E170" t="s">
        <v>22</v>
      </c>
      <c r="F170" t="s">
        <v>22</v>
      </c>
      <c r="H170" s="1">
        <v>42387</v>
      </c>
      <c r="I170" t="s">
        <v>31</v>
      </c>
      <c r="J170">
        <v>-10</v>
      </c>
      <c r="K170" t="s">
        <v>24</v>
      </c>
      <c r="M170" t="s">
        <v>25</v>
      </c>
      <c r="N170">
        <v>4450757</v>
      </c>
      <c r="O170" t="s">
        <v>27</v>
      </c>
      <c r="P170" s="1">
        <v>45934</v>
      </c>
      <c r="Q170" t="s">
        <v>77</v>
      </c>
      <c r="R170" s="1">
        <v>44832</v>
      </c>
      <c r="T170" t="s">
        <v>137</v>
      </c>
      <c r="U170">
        <v>536</v>
      </c>
      <c r="X170">
        <v>5</v>
      </c>
      <c r="Y170" t="s">
        <v>75</v>
      </c>
      <c r="AB170" s="1">
        <v>45839</v>
      </c>
      <c r="AC170" t="s">
        <v>136</v>
      </c>
      <c r="AD170" t="s">
        <v>81</v>
      </c>
      <c r="AE170">
        <v>45000</v>
      </c>
      <c r="AF170" t="s">
        <v>1153</v>
      </c>
      <c r="AG170" t="s">
        <v>1154</v>
      </c>
      <c r="AJ170">
        <v>664247303</v>
      </c>
      <c r="AK170" t="s">
        <v>202</v>
      </c>
      <c r="AL170">
        <v>0</v>
      </c>
      <c r="AM170">
        <v>0</v>
      </c>
      <c r="AO170" s="1">
        <v>45897</v>
      </c>
    </row>
    <row r="171" spans="1:41" x14ac:dyDescent="0.25">
      <c r="A171">
        <v>1723651</v>
      </c>
      <c r="B171" t="s">
        <v>1155</v>
      </c>
      <c r="C171" t="s">
        <v>1156</v>
      </c>
      <c r="D171">
        <v>4541929</v>
      </c>
      <c r="E171" t="s">
        <v>23</v>
      </c>
      <c r="H171" s="1">
        <v>42059</v>
      </c>
      <c r="I171" t="s">
        <v>190</v>
      </c>
      <c r="J171">
        <v>-11</v>
      </c>
      <c r="K171" t="s">
        <v>24</v>
      </c>
      <c r="M171" t="s">
        <v>25</v>
      </c>
      <c r="N171">
        <v>4450576</v>
      </c>
      <c r="O171" t="s">
        <v>108</v>
      </c>
      <c r="P171" s="1">
        <v>45923</v>
      </c>
      <c r="Q171" t="s">
        <v>77</v>
      </c>
      <c r="R171" s="1">
        <v>45923</v>
      </c>
      <c r="T171" t="s">
        <v>137</v>
      </c>
      <c r="U171">
        <v>500</v>
      </c>
      <c r="X171">
        <v>5</v>
      </c>
      <c r="Y171" t="s">
        <v>75</v>
      </c>
      <c r="AC171" t="s">
        <v>136</v>
      </c>
      <c r="AD171" t="s">
        <v>429</v>
      </c>
      <c r="AE171">
        <v>45170</v>
      </c>
      <c r="AF171" t="s">
        <v>1157</v>
      </c>
      <c r="AK171" t="s">
        <v>1158</v>
      </c>
      <c r="AL171">
        <v>0</v>
      </c>
      <c r="AM171">
        <v>0</v>
      </c>
      <c r="AO171" s="1">
        <v>45923</v>
      </c>
    </row>
    <row r="172" spans="1:41" x14ac:dyDescent="0.25">
      <c r="A172">
        <v>1712175</v>
      </c>
      <c r="B172" t="s">
        <v>1159</v>
      </c>
      <c r="C172" t="s">
        <v>35</v>
      </c>
      <c r="D172">
        <v>4541758</v>
      </c>
      <c r="E172" t="s">
        <v>23</v>
      </c>
      <c r="H172" s="1">
        <v>43002</v>
      </c>
      <c r="I172" t="s">
        <v>23</v>
      </c>
      <c r="J172">
        <v>-9</v>
      </c>
      <c r="K172" t="s">
        <v>24</v>
      </c>
      <c r="M172" t="s">
        <v>25</v>
      </c>
      <c r="N172">
        <v>4450285</v>
      </c>
      <c r="O172" t="s">
        <v>43</v>
      </c>
      <c r="P172" s="1">
        <v>45911</v>
      </c>
      <c r="Q172" t="s">
        <v>77</v>
      </c>
      <c r="R172" s="1">
        <v>45911</v>
      </c>
      <c r="T172" t="s">
        <v>137</v>
      </c>
      <c r="U172">
        <v>500</v>
      </c>
      <c r="X172">
        <v>5</v>
      </c>
      <c r="Y172" t="s">
        <v>75</v>
      </c>
      <c r="AC172" t="s">
        <v>136</v>
      </c>
      <c r="AD172" t="s">
        <v>290</v>
      </c>
      <c r="AE172">
        <v>45800</v>
      </c>
      <c r="AF172" t="s">
        <v>1160</v>
      </c>
      <c r="AJ172">
        <v>650429425</v>
      </c>
      <c r="AK172" t="s">
        <v>1161</v>
      </c>
      <c r="AL172">
        <v>1</v>
      </c>
      <c r="AM172">
        <v>0</v>
      </c>
      <c r="AO172" s="1">
        <v>45911</v>
      </c>
    </row>
    <row r="173" spans="1:41" x14ac:dyDescent="0.25">
      <c r="A173">
        <v>1723584</v>
      </c>
      <c r="B173" t="s">
        <v>1162</v>
      </c>
      <c r="C173" t="s">
        <v>666</v>
      </c>
      <c r="D173">
        <v>4541923</v>
      </c>
      <c r="E173" t="s">
        <v>23</v>
      </c>
      <c r="H173" s="1">
        <v>42184</v>
      </c>
      <c r="I173" t="s">
        <v>190</v>
      </c>
      <c r="J173">
        <v>-11</v>
      </c>
      <c r="K173" t="s">
        <v>24</v>
      </c>
      <c r="M173" t="s">
        <v>25</v>
      </c>
      <c r="N173">
        <v>4450192</v>
      </c>
      <c r="O173" t="s">
        <v>228</v>
      </c>
      <c r="P173" s="1">
        <v>45922</v>
      </c>
      <c r="Q173" t="s">
        <v>77</v>
      </c>
      <c r="R173" s="1">
        <v>45922</v>
      </c>
      <c r="T173" t="s">
        <v>137</v>
      </c>
      <c r="U173">
        <v>500</v>
      </c>
      <c r="X173">
        <v>5</v>
      </c>
      <c r="Y173" t="s">
        <v>75</v>
      </c>
      <c r="AC173" t="s">
        <v>136</v>
      </c>
      <c r="AD173" t="s">
        <v>81</v>
      </c>
      <c r="AE173">
        <v>45000</v>
      </c>
      <c r="AF173" t="s">
        <v>1163</v>
      </c>
      <c r="AK173" t="s">
        <v>1164</v>
      </c>
      <c r="AL173">
        <v>1</v>
      </c>
      <c r="AM173">
        <v>1</v>
      </c>
      <c r="AO173" s="1">
        <v>45922</v>
      </c>
    </row>
    <row r="174" spans="1:41" x14ac:dyDescent="0.25">
      <c r="A174">
        <v>1724892</v>
      </c>
      <c r="B174" t="s">
        <v>1165</v>
      </c>
      <c r="C174" t="s">
        <v>482</v>
      </c>
      <c r="D174">
        <v>4541947</v>
      </c>
      <c r="E174" t="s">
        <v>23</v>
      </c>
      <c r="H174" s="1">
        <v>43030</v>
      </c>
      <c r="I174" t="s">
        <v>23</v>
      </c>
      <c r="J174">
        <v>-9</v>
      </c>
      <c r="K174" t="s">
        <v>24</v>
      </c>
      <c r="M174" t="s">
        <v>25</v>
      </c>
      <c r="N174">
        <v>4450773</v>
      </c>
      <c r="O174" t="s">
        <v>80</v>
      </c>
      <c r="P174" s="1">
        <v>45924</v>
      </c>
      <c r="Q174" t="s">
        <v>77</v>
      </c>
      <c r="R174" s="1">
        <v>45924</v>
      </c>
      <c r="T174" t="s">
        <v>137</v>
      </c>
      <c r="U174">
        <v>500</v>
      </c>
      <c r="X174">
        <v>5</v>
      </c>
      <c r="Y174" t="s">
        <v>75</v>
      </c>
      <c r="AC174" t="s">
        <v>136</v>
      </c>
      <c r="AD174" t="s">
        <v>479</v>
      </c>
      <c r="AE174">
        <v>45240</v>
      </c>
      <c r="AF174" t="s">
        <v>1166</v>
      </c>
      <c r="AK174" t="s">
        <v>1167</v>
      </c>
      <c r="AL174">
        <v>0</v>
      </c>
      <c r="AM174">
        <v>0</v>
      </c>
      <c r="AO174" s="1">
        <v>45924</v>
      </c>
    </row>
    <row r="175" spans="1:41" x14ac:dyDescent="0.25">
      <c r="A175">
        <v>1690276</v>
      </c>
      <c r="B175" t="s">
        <v>703</v>
      </c>
      <c r="C175" t="s">
        <v>67</v>
      </c>
      <c r="D175">
        <v>4541345</v>
      </c>
      <c r="E175" t="s">
        <v>23</v>
      </c>
      <c r="F175" t="s">
        <v>23</v>
      </c>
      <c r="H175" s="1">
        <v>42422</v>
      </c>
      <c r="I175" t="s">
        <v>31</v>
      </c>
      <c r="J175">
        <v>-10</v>
      </c>
      <c r="K175" t="s">
        <v>24</v>
      </c>
      <c r="M175" t="s">
        <v>25</v>
      </c>
      <c r="N175">
        <v>4450576</v>
      </c>
      <c r="O175" t="s">
        <v>108</v>
      </c>
      <c r="P175" s="1">
        <v>45925</v>
      </c>
      <c r="Q175" t="s">
        <v>77</v>
      </c>
      <c r="R175" s="1">
        <v>45782</v>
      </c>
      <c r="T175" t="s">
        <v>137</v>
      </c>
      <c r="U175">
        <v>500</v>
      </c>
      <c r="X175">
        <v>5</v>
      </c>
      <c r="Y175" t="s">
        <v>75</v>
      </c>
      <c r="AC175" t="s">
        <v>136</v>
      </c>
      <c r="AD175" t="s">
        <v>704</v>
      </c>
      <c r="AE175">
        <v>45170</v>
      </c>
      <c r="AF175" t="s">
        <v>705</v>
      </c>
      <c r="AJ175">
        <v>601153324</v>
      </c>
      <c r="AK175" t="s">
        <v>706</v>
      </c>
      <c r="AL175">
        <v>0</v>
      </c>
      <c r="AM175">
        <v>0</v>
      </c>
      <c r="AO175" s="1">
        <v>45925</v>
      </c>
    </row>
    <row r="176" spans="1:41" x14ac:dyDescent="0.25">
      <c r="A176">
        <v>1608857</v>
      </c>
      <c r="B176" t="s">
        <v>546</v>
      </c>
      <c r="C176" t="s">
        <v>547</v>
      </c>
      <c r="D176">
        <v>4540356</v>
      </c>
      <c r="E176" t="s">
        <v>23</v>
      </c>
      <c r="F176" t="s">
        <v>23</v>
      </c>
      <c r="H176" s="1">
        <v>42868</v>
      </c>
      <c r="I176" t="s">
        <v>23</v>
      </c>
      <c r="J176">
        <v>-9</v>
      </c>
      <c r="K176" t="s">
        <v>24</v>
      </c>
      <c r="M176" t="s">
        <v>25</v>
      </c>
      <c r="N176">
        <v>4450616</v>
      </c>
      <c r="O176" t="s">
        <v>42</v>
      </c>
      <c r="P176" s="1">
        <v>45922</v>
      </c>
      <c r="Q176" t="s">
        <v>77</v>
      </c>
      <c r="R176" s="1">
        <v>45547</v>
      </c>
      <c r="T176" t="s">
        <v>137</v>
      </c>
      <c r="U176">
        <v>500</v>
      </c>
      <c r="X176">
        <v>5</v>
      </c>
      <c r="Y176" t="s">
        <v>75</v>
      </c>
      <c r="AC176" t="s">
        <v>136</v>
      </c>
      <c r="AD176" t="s">
        <v>367</v>
      </c>
      <c r="AE176">
        <v>45370</v>
      </c>
      <c r="AF176" t="s">
        <v>548</v>
      </c>
      <c r="AJ176">
        <v>668105427</v>
      </c>
      <c r="AK176" t="s">
        <v>549</v>
      </c>
      <c r="AL176">
        <v>1</v>
      </c>
      <c r="AM176">
        <v>0</v>
      </c>
      <c r="AO176" s="1">
        <v>45922</v>
      </c>
    </row>
    <row r="177" spans="1:41" x14ac:dyDescent="0.25">
      <c r="A177">
        <v>1706340</v>
      </c>
      <c r="B177" t="s">
        <v>1168</v>
      </c>
      <c r="C177" t="s">
        <v>1169</v>
      </c>
      <c r="D177">
        <v>4541651</v>
      </c>
      <c r="E177" t="s">
        <v>23</v>
      </c>
      <c r="H177" s="1">
        <v>42486</v>
      </c>
      <c r="I177" t="s">
        <v>31</v>
      </c>
      <c r="J177">
        <v>-10</v>
      </c>
      <c r="K177" t="s">
        <v>24</v>
      </c>
      <c r="M177" t="s">
        <v>25</v>
      </c>
      <c r="N177">
        <v>4450026</v>
      </c>
      <c r="O177" t="s">
        <v>72</v>
      </c>
      <c r="P177" s="1">
        <v>45903</v>
      </c>
      <c r="Q177" t="s">
        <v>77</v>
      </c>
      <c r="R177" s="1">
        <v>45903</v>
      </c>
      <c r="T177" t="s">
        <v>137</v>
      </c>
      <c r="U177">
        <v>500</v>
      </c>
      <c r="X177">
        <v>5</v>
      </c>
      <c r="Y177" t="s">
        <v>75</v>
      </c>
      <c r="AC177" t="s">
        <v>136</v>
      </c>
      <c r="AD177" t="s">
        <v>81</v>
      </c>
      <c r="AE177">
        <v>45100</v>
      </c>
      <c r="AF177" t="s">
        <v>231</v>
      </c>
      <c r="AK177" t="s">
        <v>144</v>
      </c>
      <c r="AL177">
        <v>0</v>
      </c>
      <c r="AM177">
        <v>0</v>
      </c>
      <c r="AO177" s="1">
        <v>45903</v>
      </c>
    </row>
    <row r="178" spans="1:41" x14ac:dyDescent="0.25">
      <c r="A178">
        <v>1717037</v>
      </c>
      <c r="B178" t="s">
        <v>1170</v>
      </c>
      <c r="C178" t="s">
        <v>416</v>
      </c>
      <c r="D178">
        <v>4541832</v>
      </c>
      <c r="E178" t="s">
        <v>23</v>
      </c>
      <c r="H178" s="1">
        <v>42631</v>
      </c>
      <c r="I178" t="s">
        <v>31</v>
      </c>
      <c r="J178">
        <v>-10</v>
      </c>
      <c r="K178" t="s">
        <v>24</v>
      </c>
      <c r="M178" t="s">
        <v>25</v>
      </c>
      <c r="N178">
        <v>4450779</v>
      </c>
      <c r="O178" t="s">
        <v>788</v>
      </c>
      <c r="P178" s="1">
        <v>45916</v>
      </c>
      <c r="Q178" t="s">
        <v>77</v>
      </c>
      <c r="R178" s="1">
        <v>45916</v>
      </c>
      <c r="T178" t="s">
        <v>137</v>
      </c>
      <c r="U178">
        <v>500</v>
      </c>
      <c r="X178">
        <v>5</v>
      </c>
      <c r="Y178" t="s">
        <v>75</v>
      </c>
      <c r="AC178" t="s">
        <v>136</v>
      </c>
      <c r="AD178" t="s">
        <v>1113</v>
      </c>
      <c r="AE178">
        <v>45290</v>
      </c>
      <c r="AF178" t="s">
        <v>1171</v>
      </c>
      <c r="AJ178">
        <v>643030550</v>
      </c>
      <c r="AK178" t="s">
        <v>1172</v>
      </c>
      <c r="AL178">
        <v>0</v>
      </c>
      <c r="AM178">
        <v>0</v>
      </c>
    </row>
    <row r="179" spans="1:41" x14ac:dyDescent="0.25">
      <c r="A179">
        <v>1708957</v>
      </c>
      <c r="B179" t="s">
        <v>1170</v>
      </c>
      <c r="C179" t="s">
        <v>113</v>
      </c>
      <c r="D179">
        <v>4541711</v>
      </c>
      <c r="E179" t="s">
        <v>23</v>
      </c>
      <c r="H179" s="1">
        <v>42739</v>
      </c>
      <c r="I179" t="s">
        <v>23</v>
      </c>
      <c r="J179">
        <v>-9</v>
      </c>
      <c r="K179" t="s">
        <v>24</v>
      </c>
      <c r="M179" t="s">
        <v>25</v>
      </c>
      <c r="N179">
        <v>4450757</v>
      </c>
      <c r="O179" t="s">
        <v>27</v>
      </c>
      <c r="P179" s="1">
        <v>45907</v>
      </c>
      <c r="Q179" t="s">
        <v>77</v>
      </c>
      <c r="R179" s="1">
        <v>45907</v>
      </c>
      <c r="T179" t="s">
        <v>137</v>
      </c>
      <c r="U179">
        <v>500</v>
      </c>
      <c r="X179">
        <v>5</v>
      </c>
      <c r="Y179" t="s">
        <v>75</v>
      </c>
      <c r="AC179" t="s">
        <v>136</v>
      </c>
      <c r="AD179" t="s">
        <v>1173</v>
      </c>
      <c r="AE179">
        <v>45160</v>
      </c>
      <c r="AF179" t="s">
        <v>1174</v>
      </c>
      <c r="AI179">
        <v>661704774</v>
      </c>
      <c r="AJ179">
        <v>661704774</v>
      </c>
      <c r="AK179" t="s">
        <v>1175</v>
      </c>
      <c r="AL179">
        <v>0</v>
      </c>
      <c r="AM179">
        <v>0</v>
      </c>
      <c r="AO179" s="1">
        <v>45907</v>
      </c>
    </row>
    <row r="180" spans="1:41" x14ac:dyDescent="0.25">
      <c r="A180">
        <v>1711366</v>
      </c>
      <c r="B180" t="s">
        <v>1176</v>
      </c>
      <c r="C180" t="s">
        <v>1177</v>
      </c>
      <c r="D180">
        <v>4541746</v>
      </c>
      <c r="E180" t="s">
        <v>23</v>
      </c>
      <c r="H180" s="1">
        <v>42564</v>
      </c>
      <c r="I180" t="s">
        <v>31</v>
      </c>
      <c r="J180">
        <v>-10</v>
      </c>
      <c r="K180" t="s">
        <v>24</v>
      </c>
      <c r="M180" t="s">
        <v>25</v>
      </c>
      <c r="N180">
        <v>4450410</v>
      </c>
      <c r="O180" t="s">
        <v>84</v>
      </c>
      <c r="P180" s="1">
        <v>45910</v>
      </c>
      <c r="Q180" t="s">
        <v>77</v>
      </c>
      <c r="R180" s="1">
        <v>45910</v>
      </c>
      <c r="T180" t="s">
        <v>137</v>
      </c>
      <c r="U180">
        <v>500</v>
      </c>
      <c r="X180">
        <v>5</v>
      </c>
      <c r="Y180" t="s">
        <v>75</v>
      </c>
      <c r="AC180" t="s">
        <v>136</v>
      </c>
      <c r="AD180" t="s">
        <v>141</v>
      </c>
      <c r="AE180">
        <v>45000</v>
      </c>
      <c r="AF180" t="s">
        <v>1178</v>
      </c>
      <c r="AJ180">
        <v>768529812</v>
      </c>
      <c r="AK180" t="s">
        <v>1179</v>
      </c>
      <c r="AL180">
        <v>0</v>
      </c>
      <c r="AM180">
        <v>0</v>
      </c>
      <c r="AO180" s="1">
        <v>45910</v>
      </c>
    </row>
    <row r="181" spans="1:41" x14ac:dyDescent="0.25">
      <c r="A181">
        <v>1708397</v>
      </c>
      <c r="B181" t="s">
        <v>1180</v>
      </c>
      <c r="C181" t="s">
        <v>174</v>
      </c>
      <c r="D181">
        <v>4541695</v>
      </c>
      <c r="E181" t="s">
        <v>23</v>
      </c>
      <c r="H181" s="1">
        <v>42305</v>
      </c>
      <c r="I181" t="s">
        <v>190</v>
      </c>
      <c r="J181">
        <v>-11</v>
      </c>
      <c r="K181" t="s">
        <v>24</v>
      </c>
      <c r="M181" t="s">
        <v>25</v>
      </c>
      <c r="N181">
        <v>4450768</v>
      </c>
      <c r="O181" t="s">
        <v>62</v>
      </c>
      <c r="P181" s="1">
        <v>45906</v>
      </c>
      <c r="Q181" t="s">
        <v>77</v>
      </c>
      <c r="R181" s="1">
        <v>45906</v>
      </c>
      <c r="T181" t="s">
        <v>137</v>
      </c>
      <c r="U181">
        <v>500</v>
      </c>
      <c r="X181">
        <v>5</v>
      </c>
      <c r="Y181" t="s">
        <v>75</v>
      </c>
      <c r="AC181" t="s">
        <v>136</v>
      </c>
      <c r="AD181" t="s">
        <v>78</v>
      </c>
      <c r="AE181">
        <v>45380</v>
      </c>
      <c r="AF181" t="s">
        <v>1181</v>
      </c>
      <c r="AI181">
        <v>670956324</v>
      </c>
      <c r="AJ181">
        <v>684392159</v>
      </c>
      <c r="AK181" t="s">
        <v>1182</v>
      </c>
      <c r="AL181">
        <v>0</v>
      </c>
      <c r="AM181">
        <v>0</v>
      </c>
      <c r="AO181" s="1">
        <v>45906</v>
      </c>
    </row>
    <row r="182" spans="1:41" x14ac:dyDescent="0.25">
      <c r="A182">
        <v>1634418</v>
      </c>
      <c r="B182" t="s">
        <v>550</v>
      </c>
      <c r="C182" t="s">
        <v>391</v>
      </c>
      <c r="D182">
        <v>4540825</v>
      </c>
      <c r="E182" t="s">
        <v>22</v>
      </c>
      <c r="F182" t="s">
        <v>22</v>
      </c>
      <c r="H182" s="1">
        <v>42510</v>
      </c>
      <c r="I182" t="s">
        <v>31</v>
      </c>
      <c r="J182">
        <v>-10</v>
      </c>
      <c r="K182" t="s">
        <v>24</v>
      </c>
      <c r="M182" t="s">
        <v>25</v>
      </c>
      <c r="N182">
        <v>4450757</v>
      </c>
      <c r="O182" t="s">
        <v>27</v>
      </c>
      <c r="P182" s="1">
        <v>45934</v>
      </c>
      <c r="Q182" t="s">
        <v>77</v>
      </c>
      <c r="R182" s="1">
        <v>45566</v>
      </c>
      <c r="T182" t="s">
        <v>137</v>
      </c>
      <c r="U182">
        <v>500</v>
      </c>
      <c r="X182">
        <v>5</v>
      </c>
      <c r="Y182" t="s">
        <v>75</v>
      </c>
      <c r="AC182" t="s">
        <v>136</v>
      </c>
      <c r="AD182" t="s">
        <v>81</v>
      </c>
      <c r="AE182">
        <v>45100</v>
      </c>
      <c r="AF182" t="s">
        <v>551</v>
      </c>
      <c r="AJ182">
        <v>695273934</v>
      </c>
      <c r="AK182" t="s">
        <v>552</v>
      </c>
      <c r="AL182">
        <v>1</v>
      </c>
      <c r="AM182">
        <v>0</v>
      </c>
      <c r="AO182" s="1">
        <v>45934</v>
      </c>
    </row>
    <row r="183" spans="1:41" x14ac:dyDescent="0.25">
      <c r="A183">
        <v>1716188</v>
      </c>
      <c r="B183" t="s">
        <v>1183</v>
      </c>
      <c r="C183" t="s">
        <v>1184</v>
      </c>
      <c r="D183">
        <v>4541822</v>
      </c>
      <c r="E183" t="s">
        <v>23</v>
      </c>
      <c r="H183" s="1">
        <v>42133</v>
      </c>
      <c r="I183" t="s">
        <v>190</v>
      </c>
      <c r="J183">
        <v>-11</v>
      </c>
      <c r="K183" t="s">
        <v>28</v>
      </c>
      <c r="M183" t="s">
        <v>25</v>
      </c>
      <c r="N183">
        <v>4450773</v>
      </c>
      <c r="O183" t="s">
        <v>80</v>
      </c>
      <c r="P183" s="1">
        <v>45915</v>
      </c>
      <c r="Q183" t="s">
        <v>77</v>
      </c>
      <c r="R183" s="1">
        <v>45915</v>
      </c>
      <c r="T183" t="s">
        <v>137</v>
      </c>
      <c r="U183">
        <v>500</v>
      </c>
      <c r="X183">
        <v>5</v>
      </c>
      <c r="Y183" t="s">
        <v>75</v>
      </c>
      <c r="AC183" t="s">
        <v>136</v>
      </c>
      <c r="AD183" t="s">
        <v>479</v>
      </c>
      <c r="AE183">
        <v>45240</v>
      </c>
      <c r="AF183" t="s">
        <v>1185</v>
      </c>
      <c r="AJ183">
        <v>633833791</v>
      </c>
      <c r="AK183" t="s">
        <v>1186</v>
      </c>
      <c r="AL183">
        <v>0</v>
      </c>
      <c r="AM183">
        <v>0</v>
      </c>
      <c r="AO183" s="1">
        <v>45915</v>
      </c>
    </row>
    <row r="184" spans="1:41" x14ac:dyDescent="0.25">
      <c r="A184">
        <v>1715080</v>
      </c>
      <c r="B184" t="s">
        <v>1187</v>
      </c>
      <c r="C184" t="s">
        <v>1188</v>
      </c>
      <c r="D184">
        <v>4541807</v>
      </c>
      <c r="E184" t="s">
        <v>23</v>
      </c>
      <c r="H184" s="1">
        <v>42606</v>
      </c>
      <c r="I184" t="s">
        <v>31</v>
      </c>
      <c r="J184">
        <v>-10</v>
      </c>
      <c r="K184" t="s">
        <v>24</v>
      </c>
      <c r="M184" t="s">
        <v>25</v>
      </c>
      <c r="N184">
        <v>4450706</v>
      </c>
      <c r="O184" t="s">
        <v>39</v>
      </c>
      <c r="P184" s="1">
        <v>45914</v>
      </c>
      <c r="Q184" t="s">
        <v>77</v>
      </c>
      <c r="R184" s="1">
        <v>45914</v>
      </c>
      <c r="T184" t="s">
        <v>137</v>
      </c>
      <c r="U184">
        <v>500</v>
      </c>
      <c r="X184">
        <v>5</v>
      </c>
      <c r="Y184" t="s">
        <v>75</v>
      </c>
      <c r="AC184" t="s">
        <v>136</v>
      </c>
      <c r="AD184" t="s">
        <v>88</v>
      </c>
      <c r="AE184">
        <v>45770</v>
      </c>
      <c r="AF184" t="s">
        <v>1189</v>
      </c>
      <c r="AK184" t="s">
        <v>1190</v>
      </c>
      <c r="AL184">
        <v>0</v>
      </c>
      <c r="AM184">
        <v>0</v>
      </c>
      <c r="AO184" s="1">
        <v>45914</v>
      </c>
    </row>
    <row r="185" spans="1:41" x14ac:dyDescent="0.25">
      <c r="A185">
        <v>1736592</v>
      </c>
      <c r="B185" t="s">
        <v>1191</v>
      </c>
      <c r="C185" t="s">
        <v>671</v>
      </c>
      <c r="D185">
        <v>4542107</v>
      </c>
      <c r="E185" t="s">
        <v>23</v>
      </c>
      <c r="H185" s="1">
        <v>43433</v>
      </c>
      <c r="I185" t="s">
        <v>23</v>
      </c>
      <c r="J185">
        <v>-9</v>
      </c>
      <c r="K185" t="s">
        <v>24</v>
      </c>
      <c r="M185" t="s">
        <v>25</v>
      </c>
      <c r="N185">
        <v>4450184</v>
      </c>
      <c r="O185" t="s">
        <v>44</v>
      </c>
      <c r="P185" s="1">
        <v>45937</v>
      </c>
      <c r="Q185" t="s">
        <v>77</v>
      </c>
      <c r="R185" s="1">
        <v>45937</v>
      </c>
      <c r="T185" t="s">
        <v>137</v>
      </c>
      <c r="U185">
        <v>500</v>
      </c>
      <c r="X185">
        <v>5</v>
      </c>
      <c r="Y185" t="s">
        <v>75</v>
      </c>
      <c r="AC185" t="s">
        <v>136</v>
      </c>
      <c r="AD185" t="s">
        <v>449</v>
      </c>
      <c r="AE185">
        <v>45760</v>
      </c>
      <c r="AF185" t="s">
        <v>1192</v>
      </c>
      <c r="AK185" t="s">
        <v>1193</v>
      </c>
      <c r="AL185">
        <v>0</v>
      </c>
      <c r="AM185">
        <v>0</v>
      </c>
      <c r="AO185" s="1">
        <v>45937</v>
      </c>
    </row>
    <row r="186" spans="1:41" x14ac:dyDescent="0.25">
      <c r="A186">
        <v>1646929</v>
      </c>
      <c r="B186" t="s">
        <v>708</v>
      </c>
      <c r="C186" t="s">
        <v>37</v>
      </c>
      <c r="D186">
        <v>4540957</v>
      </c>
      <c r="E186" t="s">
        <v>22</v>
      </c>
      <c r="F186" t="s">
        <v>23</v>
      </c>
      <c r="H186" s="1">
        <v>42280</v>
      </c>
      <c r="I186" t="s">
        <v>190</v>
      </c>
      <c r="J186">
        <v>-11</v>
      </c>
      <c r="K186" t="s">
        <v>24</v>
      </c>
      <c r="M186" t="s">
        <v>25</v>
      </c>
      <c r="N186">
        <v>4450702</v>
      </c>
      <c r="O186" t="s">
        <v>111</v>
      </c>
      <c r="P186" s="1">
        <v>45918</v>
      </c>
      <c r="Q186" t="s">
        <v>77</v>
      </c>
      <c r="R186" s="1">
        <v>45578</v>
      </c>
      <c r="T186" t="s">
        <v>137</v>
      </c>
      <c r="U186">
        <v>500</v>
      </c>
      <c r="X186">
        <v>5</v>
      </c>
      <c r="Y186" t="s">
        <v>75</v>
      </c>
      <c r="AC186" t="s">
        <v>136</v>
      </c>
      <c r="AD186" t="s">
        <v>1194</v>
      </c>
      <c r="AE186">
        <v>45800</v>
      </c>
      <c r="AF186" t="s">
        <v>709</v>
      </c>
      <c r="AI186">
        <v>679151291</v>
      </c>
      <c r="AJ186">
        <v>612630187</v>
      </c>
      <c r="AK186" t="s">
        <v>710</v>
      </c>
      <c r="AL186">
        <v>0</v>
      </c>
      <c r="AM186">
        <v>0</v>
      </c>
      <c r="AO186" s="1">
        <v>45918</v>
      </c>
    </row>
    <row r="187" spans="1:41" x14ac:dyDescent="0.25">
      <c r="A187">
        <v>1532584</v>
      </c>
      <c r="B187" t="s">
        <v>260</v>
      </c>
      <c r="C187" t="s">
        <v>261</v>
      </c>
      <c r="D187">
        <v>4538340</v>
      </c>
      <c r="E187" t="s">
        <v>22</v>
      </c>
      <c r="F187" t="s">
        <v>22</v>
      </c>
      <c r="H187" s="1">
        <v>42651</v>
      </c>
      <c r="I187" t="s">
        <v>31</v>
      </c>
      <c r="J187">
        <v>-10</v>
      </c>
      <c r="K187" t="s">
        <v>24</v>
      </c>
      <c r="M187" t="s">
        <v>25</v>
      </c>
      <c r="N187">
        <v>4450295</v>
      </c>
      <c r="O187" t="s">
        <v>70</v>
      </c>
      <c r="P187" s="1">
        <v>45904</v>
      </c>
      <c r="Q187" t="s">
        <v>77</v>
      </c>
      <c r="R187" s="1">
        <v>45207</v>
      </c>
      <c r="T187" t="s">
        <v>137</v>
      </c>
      <c r="U187">
        <v>500</v>
      </c>
      <c r="X187">
        <v>5</v>
      </c>
      <c r="Y187" t="s">
        <v>75</v>
      </c>
      <c r="AC187" t="s">
        <v>136</v>
      </c>
      <c r="AD187" t="s">
        <v>262</v>
      </c>
      <c r="AE187">
        <v>45190</v>
      </c>
      <c r="AF187" t="s">
        <v>263</v>
      </c>
      <c r="AJ187">
        <v>607160952</v>
      </c>
      <c r="AK187" t="s">
        <v>264</v>
      </c>
      <c r="AL187">
        <v>0</v>
      </c>
      <c r="AM187">
        <v>0</v>
      </c>
      <c r="AO187" s="1">
        <v>45904</v>
      </c>
    </row>
    <row r="188" spans="1:41" x14ac:dyDescent="0.25">
      <c r="A188">
        <v>1527981</v>
      </c>
      <c r="B188" t="s">
        <v>265</v>
      </c>
      <c r="C188" t="s">
        <v>180</v>
      </c>
      <c r="D188">
        <v>4538299</v>
      </c>
      <c r="E188" t="s">
        <v>23</v>
      </c>
      <c r="F188" t="s">
        <v>23</v>
      </c>
      <c r="H188" s="1">
        <v>43181</v>
      </c>
      <c r="I188" t="s">
        <v>23</v>
      </c>
      <c r="J188">
        <v>-9</v>
      </c>
      <c r="K188" t="s">
        <v>24</v>
      </c>
      <c r="M188" t="s">
        <v>25</v>
      </c>
      <c r="N188">
        <v>4450706</v>
      </c>
      <c r="O188" t="s">
        <v>39</v>
      </c>
      <c r="P188" s="1">
        <v>45914</v>
      </c>
      <c r="Q188" t="s">
        <v>77</v>
      </c>
      <c r="R188" s="1">
        <v>45201</v>
      </c>
      <c r="T188" t="s">
        <v>137</v>
      </c>
      <c r="U188">
        <v>500</v>
      </c>
      <c r="X188">
        <v>5</v>
      </c>
      <c r="Y188" t="s">
        <v>75</v>
      </c>
      <c r="AC188" t="s">
        <v>136</v>
      </c>
      <c r="AD188" t="s">
        <v>88</v>
      </c>
      <c r="AE188">
        <v>45770</v>
      </c>
      <c r="AF188" t="s">
        <v>266</v>
      </c>
      <c r="AJ188">
        <v>781107696</v>
      </c>
      <c r="AK188" t="s">
        <v>267</v>
      </c>
      <c r="AL188">
        <v>0</v>
      </c>
      <c r="AM188">
        <v>0</v>
      </c>
      <c r="AO188" s="1">
        <v>45914</v>
      </c>
    </row>
    <row r="189" spans="1:41" x14ac:dyDescent="0.25">
      <c r="A189">
        <v>1705392</v>
      </c>
      <c r="B189" t="s">
        <v>1195</v>
      </c>
      <c r="C189" t="s">
        <v>468</v>
      </c>
      <c r="D189">
        <v>4541645</v>
      </c>
      <c r="E189" t="s">
        <v>23</v>
      </c>
      <c r="H189" s="1">
        <v>42759</v>
      </c>
      <c r="I189" t="s">
        <v>23</v>
      </c>
      <c r="J189">
        <v>-9</v>
      </c>
      <c r="K189" t="s">
        <v>24</v>
      </c>
      <c r="M189" t="s">
        <v>25</v>
      </c>
      <c r="N189">
        <v>4450026</v>
      </c>
      <c r="O189" t="s">
        <v>72</v>
      </c>
      <c r="P189" s="1">
        <v>45901</v>
      </c>
      <c r="Q189" t="s">
        <v>77</v>
      </c>
      <c r="R189" s="1">
        <v>45901</v>
      </c>
      <c r="T189" t="s">
        <v>137</v>
      </c>
      <c r="U189">
        <v>500</v>
      </c>
      <c r="X189">
        <v>5</v>
      </c>
      <c r="Y189" t="s">
        <v>75</v>
      </c>
      <c r="AC189" t="s">
        <v>136</v>
      </c>
      <c r="AD189" t="s">
        <v>81</v>
      </c>
      <c r="AE189">
        <v>45100</v>
      </c>
      <c r="AF189" t="s">
        <v>1196</v>
      </c>
      <c r="AK189" t="s">
        <v>144</v>
      </c>
      <c r="AL189">
        <v>0</v>
      </c>
      <c r="AM189">
        <v>0</v>
      </c>
      <c r="AO189" s="1">
        <v>45901</v>
      </c>
    </row>
    <row r="190" spans="1:41" x14ac:dyDescent="0.25">
      <c r="A190">
        <v>1736973</v>
      </c>
      <c r="B190" t="s">
        <v>1197</v>
      </c>
      <c r="C190" t="s">
        <v>1198</v>
      </c>
      <c r="D190">
        <v>4542118</v>
      </c>
      <c r="E190" t="s">
        <v>23</v>
      </c>
      <c r="H190" s="1">
        <v>42565</v>
      </c>
      <c r="I190" t="s">
        <v>31</v>
      </c>
      <c r="J190">
        <v>-10</v>
      </c>
      <c r="K190" t="s">
        <v>24</v>
      </c>
      <c r="M190" t="s">
        <v>25</v>
      </c>
      <c r="N190">
        <v>4450750</v>
      </c>
      <c r="O190" t="s">
        <v>146</v>
      </c>
      <c r="P190" s="1">
        <v>45938</v>
      </c>
      <c r="Q190" t="s">
        <v>77</v>
      </c>
      <c r="R190" s="1">
        <v>45938</v>
      </c>
      <c r="T190" t="s">
        <v>137</v>
      </c>
      <c r="U190">
        <v>500</v>
      </c>
      <c r="X190">
        <v>5</v>
      </c>
      <c r="Y190" t="s">
        <v>75</v>
      </c>
      <c r="AC190" t="s">
        <v>136</v>
      </c>
      <c r="AD190" t="s">
        <v>300</v>
      </c>
      <c r="AE190">
        <v>45700</v>
      </c>
      <c r="AF190" t="s">
        <v>1199</v>
      </c>
      <c r="AJ190">
        <v>670385772</v>
      </c>
      <c r="AK190" t="s">
        <v>1200</v>
      </c>
      <c r="AL190">
        <v>0</v>
      </c>
      <c r="AM190">
        <v>0</v>
      </c>
      <c r="AO190" s="1">
        <v>45938</v>
      </c>
    </row>
    <row r="191" spans="1:41" x14ac:dyDescent="0.25">
      <c r="A191">
        <v>1625286</v>
      </c>
      <c r="B191" t="s">
        <v>553</v>
      </c>
      <c r="C191" t="s">
        <v>56</v>
      </c>
      <c r="D191">
        <v>4540642</v>
      </c>
      <c r="E191" t="s">
        <v>23</v>
      </c>
      <c r="F191" t="s">
        <v>23</v>
      </c>
      <c r="H191" s="1">
        <v>42442</v>
      </c>
      <c r="I191" t="s">
        <v>31</v>
      </c>
      <c r="J191">
        <v>-10</v>
      </c>
      <c r="K191" t="s">
        <v>24</v>
      </c>
      <c r="M191" t="s">
        <v>25</v>
      </c>
      <c r="N191">
        <v>4450759</v>
      </c>
      <c r="O191" t="s">
        <v>45</v>
      </c>
      <c r="P191" s="1">
        <v>45907</v>
      </c>
      <c r="Q191" t="s">
        <v>77</v>
      </c>
      <c r="R191" s="1">
        <v>45559</v>
      </c>
      <c r="T191" t="s">
        <v>137</v>
      </c>
      <c r="U191">
        <v>500</v>
      </c>
      <c r="X191">
        <v>5</v>
      </c>
      <c r="Y191" t="s">
        <v>75</v>
      </c>
      <c r="AC191" t="s">
        <v>136</v>
      </c>
      <c r="AD191" t="s">
        <v>163</v>
      </c>
      <c r="AE191">
        <v>45110</v>
      </c>
      <c r="AF191" t="s">
        <v>554</v>
      </c>
      <c r="AJ191">
        <v>622431504</v>
      </c>
      <c r="AK191" t="s">
        <v>555</v>
      </c>
      <c r="AL191">
        <v>0</v>
      </c>
      <c r="AM191">
        <v>0</v>
      </c>
      <c r="AO191" s="1">
        <v>45907</v>
      </c>
    </row>
    <row r="192" spans="1:41" x14ac:dyDescent="0.25">
      <c r="A192">
        <v>1669936</v>
      </c>
      <c r="B192" t="s">
        <v>711</v>
      </c>
      <c r="C192" t="s">
        <v>712</v>
      </c>
      <c r="D192">
        <v>4541184</v>
      </c>
      <c r="E192" t="s">
        <v>23</v>
      </c>
      <c r="F192" t="s">
        <v>23</v>
      </c>
      <c r="H192" s="1">
        <v>42327</v>
      </c>
      <c r="I192" t="s">
        <v>190</v>
      </c>
      <c r="J192">
        <v>-11</v>
      </c>
      <c r="K192" t="s">
        <v>24</v>
      </c>
      <c r="M192" t="s">
        <v>25</v>
      </c>
      <c r="N192">
        <v>4450573</v>
      </c>
      <c r="O192" t="s">
        <v>186</v>
      </c>
      <c r="P192" s="1">
        <v>45918</v>
      </c>
      <c r="Q192" t="s">
        <v>77</v>
      </c>
      <c r="R192" s="1">
        <v>45639</v>
      </c>
      <c r="T192" t="s">
        <v>137</v>
      </c>
      <c r="U192">
        <v>500</v>
      </c>
      <c r="X192">
        <v>5</v>
      </c>
      <c r="Y192" t="s">
        <v>75</v>
      </c>
      <c r="AC192" t="s">
        <v>136</v>
      </c>
      <c r="AD192" t="s">
        <v>383</v>
      </c>
      <c r="AE192">
        <v>45150</v>
      </c>
      <c r="AF192" t="s">
        <v>713</v>
      </c>
      <c r="AJ192">
        <v>677372832</v>
      </c>
      <c r="AK192" t="s">
        <v>714</v>
      </c>
      <c r="AL192">
        <v>0</v>
      </c>
      <c r="AM192">
        <v>0</v>
      </c>
      <c r="AO192" s="1">
        <v>45918</v>
      </c>
    </row>
    <row r="193" spans="1:41" x14ac:dyDescent="0.25">
      <c r="A193">
        <v>1724936</v>
      </c>
      <c r="B193" t="s">
        <v>1201</v>
      </c>
      <c r="C193" t="s">
        <v>459</v>
      </c>
      <c r="D193">
        <v>4541953</v>
      </c>
      <c r="E193" t="s">
        <v>23</v>
      </c>
      <c r="H193" s="1">
        <v>42576</v>
      </c>
      <c r="I193" t="s">
        <v>31</v>
      </c>
      <c r="J193">
        <v>-10</v>
      </c>
      <c r="K193" t="s">
        <v>24</v>
      </c>
      <c r="M193" t="s">
        <v>25</v>
      </c>
      <c r="N193">
        <v>4450773</v>
      </c>
      <c r="O193" t="s">
        <v>80</v>
      </c>
      <c r="P193" s="1">
        <v>45924</v>
      </c>
      <c r="Q193" t="s">
        <v>77</v>
      </c>
      <c r="R193" s="1">
        <v>45924</v>
      </c>
      <c r="T193" t="s">
        <v>137</v>
      </c>
      <c r="U193">
        <v>500</v>
      </c>
      <c r="X193">
        <v>5</v>
      </c>
      <c r="Y193" t="s">
        <v>75</v>
      </c>
      <c r="AC193" t="s">
        <v>136</v>
      </c>
      <c r="AD193" t="s">
        <v>1202</v>
      </c>
      <c r="AE193">
        <v>41600</v>
      </c>
      <c r="AF193" t="s">
        <v>1203</v>
      </c>
      <c r="AK193" t="s">
        <v>1204</v>
      </c>
      <c r="AL193">
        <v>0</v>
      </c>
      <c r="AM193">
        <v>0</v>
      </c>
      <c r="AO193" s="1">
        <v>45924</v>
      </c>
    </row>
    <row r="194" spans="1:41" x14ac:dyDescent="0.25">
      <c r="A194">
        <v>1738635</v>
      </c>
      <c r="B194" t="s">
        <v>1205</v>
      </c>
      <c r="C194" t="s">
        <v>1206</v>
      </c>
      <c r="D194">
        <v>4542140</v>
      </c>
      <c r="E194" t="s">
        <v>22</v>
      </c>
      <c r="H194" s="1">
        <v>42161</v>
      </c>
      <c r="I194" t="s">
        <v>190</v>
      </c>
      <c r="J194">
        <v>-11</v>
      </c>
      <c r="K194" t="s">
        <v>24</v>
      </c>
      <c r="M194" t="s">
        <v>25</v>
      </c>
      <c r="N194">
        <v>4450192</v>
      </c>
      <c r="O194" t="s">
        <v>228</v>
      </c>
      <c r="P194" s="1">
        <v>45939</v>
      </c>
      <c r="Q194" t="s">
        <v>77</v>
      </c>
      <c r="R194" s="1">
        <v>45939</v>
      </c>
      <c r="T194" t="s">
        <v>137</v>
      </c>
      <c r="U194">
        <v>500</v>
      </c>
      <c r="X194">
        <v>5</v>
      </c>
      <c r="Y194" t="s">
        <v>75</v>
      </c>
      <c r="AC194" t="s">
        <v>136</v>
      </c>
      <c r="AD194" t="s">
        <v>81</v>
      </c>
      <c r="AE194">
        <v>45000</v>
      </c>
      <c r="AF194" t="s">
        <v>1207</v>
      </c>
      <c r="AK194" t="s">
        <v>1208</v>
      </c>
      <c r="AL194">
        <v>1</v>
      </c>
      <c r="AM194">
        <v>1</v>
      </c>
      <c r="AO194" s="1">
        <v>45939</v>
      </c>
    </row>
    <row r="195" spans="1:41" x14ac:dyDescent="0.25">
      <c r="A195">
        <v>1710586</v>
      </c>
      <c r="B195" t="s">
        <v>1209</v>
      </c>
      <c r="C195" t="s">
        <v>313</v>
      </c>
      <c r="D195">
        <v>4541728</v>
      </c>
      <c r="E195" t="s">
        <v>250</v>
      </c>
      <c r="H195" s="1">
        <v>44170</v>
      </c>
      <c r="I195" t="s">
        <v>23</v>
      </c>
      <c r="J195">
        <v>-9</v>
      </c>
      <c r="K195" t="s">
        <v>24</v>
      </c>
      <c r="M195" t="s">
        <v>25</v>
      </c>
      <c r="N195">
        <v>4450108</v>
      </c>
      <c r="O195" t="s">
        <v>71</v>
      </c>
      <c r="P195" s="1">
        <v>45910</v>
      </c>
      <c r="Q195" t="s">
        <v>77</v>
      </c>
      <c r="R195" s="1">
        <v>45910</v>
      </c>
      <c r="T195" t="s">
        <v>137</v>
      </c>
      <c r="U195">
        <v>500</v>
      </c>
      <c r="X195">
        <v>5</v>
      </c>
      <c r="Y195" t="s">
        <v>75</v>
      </c>
      <c r="AC195" t="s">
        <v>136</v>
      </c>
      <c r="AD195" t="s">
        <v>1210</v>
      </c>
      <c r="AE195">
        <v>45500</v>
      </c>
      <c r="AF195" t="s">
        <v>1211</v>
      </c>
      <c r="AJ195" t="s">
        <v>1212</v>
      </c>
      <c r="AK195" t="s">
        <v>1213</v>
      </c>
      <c r="AL195">
        <v>0</v>
      </c>
      <c r="AM195">
        <v>0</v>
      </c>
      <c r="AO195" s="1">
        <v>45910</v>
      </c>
    </row>
    <row r="196" spans="1:41" x14ac:dyDescent="0.25">
      <c r="A196">
        <v>1722577</v>
      </c>
      <c r="B196" t="s">
        <v>1214</v>
      </c>
      <c r="C196" t="s">
        <v>138</v>
      </c>
      <c r="D196">
        <v>4541915</v>
      </c>
      <c r="E196" t="s">
        <v>23</v>
      </c>
      <c r="H196" s="1">
        <v>42353</v>
      </c>
      <c r="I196" t="s">
        <v>190</v>
      </c>
      <c r="J196">
        <v>-11</v>
      </c>
      <c r="K196" t="s">
        <v>24</v>
      </c>
      <c r="M196" t="s">
        <v>25</v>
      </c>
      <c r="N196">
        <v>4450285</v>
      </c>
      <c r="O196" t="s">
        <v>43</v>
      </c>
      <c r="P196" s="1">
        <v>45921</v>
      </c>
      <c r="Q196" t="s">
        <v>77</v>
      </c>
      <c r="R196" s="1">
        <v>45921</v>
      </c>
      <c r="T196" t="s">
        <v>137</v>
      </c>
      <c r="U196">
        <v>500</v>
      </c>
      <c r="X196">
        <v>5</v>
      </c>
      <c r="Y196" t="s">
        <v>75</v>
      </c>
      <c r="AC196" t="s">
        <v>136</v>
      </c>
      <c r="AD196" t="s">
        <v>290</v>
      </c>
      <c r="AE196">
        <v>45800</v>
      </c>
      <c r="AF196" t="s">
        <v>1215</v>
      </c>
      <c r="AJ196">
        <v>649180635</v>
      </c>
      <c r="AK196" t="s">
        <v>1216</v>
      </c>
      <c r="AL196">
        <v>0</v>
      </c>
      <c r="AM196">
        <v>0</v>
      </c>
      <c r="AO196" s="1">
        <v>45921</v>
      </c>
    </row>
    <row r="197" spans="1:41" x14ac:dyDescent="0.25">
      <c r="A197">
        <v>1721064</v>
      </c>
      <c r="B197" t="s">
        <v>1217</v>
      </c>
      <c r="C197" t="s">
        <v>1218</v>
      </c>
      <c r="D197">
        <v>4541882</v>
      </c>
      <c r="E197" t="s">
        <v>23</v>
      </c>
      <c r="H197" s="1">
        <v>42316</v>
      </c>
      <c r="I197" t="s">
        <v>190</v>
      </c>
      <c r="J197">
        <v>-11</v>
      </c>
      <c r="K197" t="s">
        <v>24</v>
      </c>
      <c r="M197" t="s">
        <v>25</v>
      </c>
      <c r="N197">
        <v>4450410</v>
      </c>
      <c r="O197" t="s">
        <v>84</v>
      </c>
      <c r="P197" s="1">
        <v>45919</v>
      </c>
      <c r="Q197" t="s">
        <v>77</v>
      </c>
      <c r="R197" s="1">
        <v>45919</v>
      </c>
      <c r="T197" t="s">
        <v>137</v>
      </c>
      <c r="U197">
        <v>500</v>
      </c>
      <c r="X197">
        <v>5</v>
      </c>
      <c r="Y197" t="s">
        <v>75</v>
      </c>
      <c r="AC197" t="s">
        <v>136</v>
      </c>
      <c r="AD197" t="s">
        <v>152</v>
      </c>
      <c r="AE197">
        <v>45160</v>
      </c>
      <c r="AF197" t="s">
        <v>1219</v>
      </c>
      <c r="AJ197">
        <v>673934064</v>
      </c>
      <c r="AK197" t="s">
        <v>1220</v>
      </c>
      <c r="AL197">
        <v>0</v>
      </c>
      <c r="AM197">
        <v>0</v>
      </c>
      <c r="AO197" s="1">
        <v>45919</v>
      </c>
    </row>
    <row r="198" spans="1:41" x14ac:dyDescent="0.25">
      <c r="A198">
        <v>1706731</v>
      </c>
      <c r="B198" t="s">
        <v>1221</v>
      </c>
      <c r="C198" t="s">
        <v>191</v>
      </c>
      <c r="D198">
        <v>4541669</v>
      </c>
      <c r="E198" t="s">
        <v>23</v>
      </c>
      <c r="H198" s="1">
        <v>42743</v>
      </c>
      <c r="I198" t="s">
        <v>23</v>
      </c>
      <c r="J198">
        <v>-9</v>
      </c>
      <c r="K198" t="s">
        <v>24</v>
      </c>
      <c r="M198" t="s">
        <v>25</v>
      </c>
      <c r="N198">
        <v>4450757</v>
      </c>
      <c r="O198" t="s">
        <v>27</v>
      </c>
      <c r="P198" s="1">
        <v>45903</v>
      </c>
      <c r="Q198" t="s">
        <v>77</v>
      </c>
      <c r="R198" s="1">
        <v>45903</v>
      </c>
      <c r="T198" t="s">
        <v>137</v>
      </c>
      <c r="U198">
        <v>500</v>
      </c>
      <c r="X198">
        <v>5</v>
      </c>
      <c r="Y198" t="s">
        <v>75</v>
      </c>
      <c r="AC198" t="s">
        <v>136</v>
      </c>
      <c r="AD198" t="s">
        <v>141</v>
      </c>
      <c r="AE198">
        <v>45100</v>
      </c>
      <c r="AF198" t="s">
        <v>1222</v>
      </c>
      <c r="AJ198">
        <v>651326285</v>
      </c>
      <c r="AK198" t="s">
        <v>1223</v>
      </c>
      <c r="AL198">
        <v>0</v>
      </c>
      <c r="AM198">
        <v>0</v>
      </c>
      <c r="AO198" s="1">
        <v>45903</v>
      </c>
    </row>
    <row r="199" spans="1:41" x14ac:dyDescent="0.25">
      <c r="A199">
        <v>1706727</v>
      </c>
      <c r="B199" t="s">
        <v>1221</v>
      </c>
      <c r="C199" t="s">
        <v>480</v>
      </c>
      <c r="D199">
        <v>4541668</v>
      </c>
      <c r="E199" t="s">
        <v>23</v>
      </c>
      <c r="H199" s="1">
        <v>43252</v>
      </c>
      <c r="I199" t="s">
        <v>23</v>
      </c>
      <c r="J199">
        <v>-9</v>
      </c>
      <c r="K199" t="s">
        <v>24</v>
      </c>
      <c r="M199" t="s">
        <v>25</v>
      </c>
      <c r="N199">
        <v>4450757</v>
      </c>
      <c r="O199" t="s">
        <v>27</v>
      </c>
      <c r="P199" s="1">
        <v>45903</v>
      </c>
      <c r="Q199" t="s">
        <v>77</v>
      </c>
      <c r="R199" s="1">
        <v>45903</v>
      </c>
      <c r="T199" t="s">
        <v>137</v>
      </c>
      <c r="U199">
        <v>500</v>
      </c>
      <c r="X199">
        <v>5</v>
      </c>
      <c r="Y199" t="s">
        <v>75</v>
      </c>
      <c r="AC199" t="s">
        <v>136</v>
      </c>
      <c r="AD199" t="s">
        <v>141</v>
      </c>
      <c r="AE199">
        <v>45100</v>
      </c>
      <c r="AF199" t="s">
        <v>1222</v>
      </c>
      <c r="AJ199">
        <v>651326285</v>
      </c>
      <c r="AK199" t="s">
        <v>1223</v>
      </c>
      <c r="AL199">
        <v>0</v>
      </c>
      <c r="AM199">
        <v>0</v>
      </c>
      <c r="AO199" s="1">
        <v>45903</v>
      </c>
    </row>
    <row r="200" spans="1:41" x14ac:dyDescent="0.25">
      <c r="A200">
        <v>1718232</v>
      </c>
      <c r="B200" t="s">
        <v>1224</v>
      </c>
      <c r="C200" t="s">
        <v>715</v>
      </c>
      <c r="D200">
        <v>4541844</v>
      </c>
      <c r="E200" t="s">
        <v>23</v>
      </c>
      <c r="H200" s="1">
        <v>42384</v>
      </c>
      <c r="I200" t="s">
        <v>31</v>
      </c>
      <c r="J200">
        <v>-10</v>
      </c>
      <c r="K200" t="s">
        <v>24</v>
      </c>
      <c r="M200" t="s">
        <v>25</v>
      </c>
      <c r="N200">
        <v>4450410</v>
      </c>
      <c r="O200" t="s">
        <v>84</v>
      </c>
      <c r="P200" s="1">
        <v>45917</v>
      </c>
      <c r="Q200" t="s">
        <v>77</v>
      </c>
      <c r="R200" s="1">
        <v>45917</v>
      </c>
      <c r="T200" t="s">
        <v>137</v>
      </c>
      <c r="U200">
        <v>500</v>
      </c>
      <c r="X200">
        <v>5</v>
      </c>
      <c r="Y200" t="s">
        <v>75</v>
      </c>
      <c r="AC200" t="s">
        <v>136</v>
      </c>
      <c r="AD200" t="s">
        <v>827</v>
      </c>
      <c r="AE200">
        <v>45750</v>
      </c>
      <c r="AF200" t="s">
        <v>1225</v>
      </c>
      <c r="AJ200">
        <v>610902326</v>
      </c>
      <c r="AK200" t="s">
        <v>1226</v>
      </c>
      <c r="AL200">
        <v>0</v>
      </c>
      <c r="AM200">
        <v>0</v>
      </c>
      <c r="AO200" s="1">
        <v>45917</v>
      </c>
    </row>
    <row r="201" spans="1:41" x14ac:dyDescent="0.25">
      <c r="A201">
        <v>1707763</v>
      </c>
      <c r="B201" t="s">
        <v>1227</v>
      </c>
      <c r="C201" t="s">
        <v>106</v>
      </c>
      <c r="D201">
        <v>4541684</v>
      </c>
      <c r="E201" t="s">
        <v>23</v>
      </c>
      <c r="H201" s="1">
        <v>42297</v>
      </c>
      <c r="I201" t="s">
        <v>190</v>
      </c>
      <c r="J201">
        <v>-11</v>
      </c>
      <c r="K201" t="s">
        <v>24</v>
      </c>
      <c r="M201" t="s">
        <v>25</v>
      </c>
      <c r="N201">
        <v>4450757</v>
      </c>
      <c r="O201" t="s">
        <v>27</v>
      </c>
      <c r="P201" s="1">
        <v>45905</v>
      </c>
      <c r="Q201" t="s">
        <v>77</v>
      </c>
      <c r="R201" s="1">
        <v>45905</v>
      </c>
      <c r="T201" t="s">
        <v>137</v>
      </c>
      <c r="U201">
        <v>500</v>
      </c>
      <c r="X201">
        <v>5</v>
      </c>
      <c r="Y201" t="s">
        <v>75</v>
      </c>
      <c r="AC201" t="s">
        <v>136</v>
      </c>
      <c r="AD201" t="s">
        <v>145</v>
      </c>
      <c r="AE201">
        <v>45560</v>
      </c>
      <c r="AF201" t="s">
        <v>1228</v>
      </c>
      <c r="AJ201">
        <v>615781470</v>
      </c>
      <c r="AK201" t="s">
        <v>1229</v>
      </c>
      <c r="AL201">
        <v>0</v>
      </c>
      <c r="AM201">
        <v>0</v>
      </c>
      <c r="AO201" s="1">
        <v>45905</v>
      </c>
    </row>
    <row r="202" spans="1:41" x14ac:dyDescent="0.25">
      <c r="A202">
        <v>1457026</v>
      </c>
      <c r="B202" t="s">
        <v>268</v>
      </c>
      <c r="C202" t="s">
        <v>29</v>
      </c>
      <c r="D202">
        <v>4536038</v>
      </c>
      <c r="E202" t="s">
        <v>22</v>
      </c>
      <c r="F202" t="s">
        <v>22</v>
      </c>
      <c r="H202" s="1">
        <v>42430</v>
      </c>
      <c r="I202" t="s">
        <v>31</v>
      </c>
      <c r="J202">
        <v>-10</v>
      </c>
      <c r="K202" t="s">
        <v>24</v>
      </c>
      <c r="M202" t="s">
        <v>25</v>
      </c>
      <c r="N202">
        <v>4450410</v>
      </c>
      <c r="O202" t="s">
        <v>84</v>
      </c>
      <c r="P202" s="1">
        <v>45932</v>
      </c>
      <c r="Q202" t="s">
        <v>77</v>
      </c>
      <c r="R202" s="1">
        <v>44873</v>
      </c>
      <c r="T202" t="s">
        <v>137</v>
      </c>
      <c r="U202">
        <v>631</v>
      </c>
      <c r="X202">
        <v>6</v>
      </c>
      <c r="Y202" t="s">
        <v>75</v>
      </c>
      <c r="AC202" t="s">
        <v>136</v>
      </c>
      <c r="AD202" t="s">
        <v>152</v>
      </c>
      <c r="AE202">
        <v>45160</v>
      </c>
      <c r="AF202" t="s">
        <v>269</v>
      </c>
      <c r="AI202">
        <v>628368732</v>
      </c>
      <c r="AJ202">
        <v>686793329</v>
      </c>
      <c r="AK202" t="s">
        <v>270</v>
      </c>
      <c r="AL202">
        <v>0</v>
      </c>
      <c r="AM202">
        <v>0</v>
      </c>
      <c r="AO202" s="1">
        <v>45932</v>
      </c>
    </row>
    <row r="203" spans="1:41" x14ac:dyDescent="0.25">
      <c r="A203">
        <v>1457031</v>
      </c>
      <c r="B203" t="s">
        <v>268</v>
      </c>
      <c r="C203" t="s">
        <v>1230</v>
      </c>
      <c r="D203">
        <v>4536039</v>
      </c>
      <c r="E203" t="s">
        <v>23</v>
      </c>
      <c r="H203" s="1">
        <v>43373</v>
      </c>
      <c r="I203" t="s">
        <v>23</v>
      </c>
      <c r="J203">
        <v>-9</v>
      </c>
      <c r="K203" t="s">
        <v>28</v>
      </c>
      <c r="M203" t="s">
        <v>25</v>
      </c>
      <c r="N203">
        <v>4450410</v>
      </c>
      <c r="O203" t="s">
        <v>84</v>
      </c>
      <c r="P203" s="1">
        <v>45932</v>
      </c>
      <c r="Q203" t="s">
        <v>77</v>
      </c>
      <c r="R203" s="1">
        <v>44873</v>
      </c>
      <c r="T203" t="s">
        <v>137</v>
      </c>
      <c r="U203">
        <v>500</v>
      </c>
      <c r="X203">
        <v>5</v>
      </c>
      <c r="Y203" t="s">
        <v>75</v>
      </c>
      <c r="AC203" t="s">
        <v>136</v>
      </c>
      <c r="AD203" t="s">
        <v>152</v>
      </c>
      <c r="AE203">
        <v>45160</v>
      </c>
      <c r="AF203" t="s">
        <v>269</v>
      </c>
      <c r="AJ203">
        <v>686793329</v>
      </c>
      <c r="AK203" t="s">
        <v>270</v>
      </c>
      <c r="AL203">
        <v>0</v>
      </c>
      <c r="AM203">
        <v>0</v>
      </c>
      <c r="AO203" s="1">
        <v>45932</v>
      </c>
    </row>
    <row r="204" spans="1:41" x14ac:dyDescent="0.25">
      <c r="A204">
        <v>1740475</v>
      </c>
      <c r="B204" t="s">
        <v>1231</v>
      </c>
      <c r="C204" t="s">
        <v>1232</v>
      </c>
      <c r="D204">
        <v>4542157</v>
      </c>
      <c r="E204" t="s">
        <v>23</v>
      </c>
      <c r="H204" s="1">
        <v>43159</v>
      </c>
      <c r="I204" t="s">
        <v>23</v>
      </c>
      <c r="J204">
        <v>-9</v>
      </c>
      <c r="K204" t="s">
        <v>24</v>
      </c>
      <c r="M204" t="s">
        <v>25</v>
      </c>
      <c r="N204">
        <v>4450192</v>
      </c>
      <c r="O204" t="s">
        <v>228</v>
      </c>
      <c r="P204" s="1">
        <v>45943</v>
      </c>
      <c r="Q204" t="s">
        <v>77</v>
      </c>
      <c r="R204" s="1">
        <v>45943</v>
      </c>
      <c r="T204" t="s">
        <v>137</v>
      </c>
      <c r="U204">
        <v>500</v>
      </c>
      <c r="X204">
        <v>5</v>
      </c>
      <c r="Y204" t="s">
        <v>75</v>
      </c>
      <c r="AC204" t="s">
        <v>136</v>
      </c>
      <c r="AD204" t="s">
        <v>81</v>
      </c>
      <c r="AE204">
        <v>45000</v>
      </c>
      <c r="AF204" t="s">
        <v>1233</v>
      </c>
      <c r="AK204" t="s">
        <v>1234</v>
      </c>
      <c r="AL204">
        <v>0</v>
      </c>
      <c r="AM204">
        <v>0</v>
      </c>
      <c r="AO204" s="1">
        <v>45943</v>
      </c>
    </row>
    <row r="205" spans="1:41" x14ac:dyDescent="0.25">
      <c r="A205">
        <v>1734785</v>
      </c>
      <c r="B205" t="s">
        <v>1235</v>
      </c>
      <c r="C205" t="s">
        <v>91</v>
      </c>
      <c r="D205">
        <v>4542087</v>
      </c>
      <c r="E205" t="s">
        <v>23</v>
      </c>
      <c r="H205" s="1">
        <v>42371</v>
      </c>
      <c r="I205" t="s">
        <v>31</v>
      </c>
      <c r="J205">
        <v>-10</v>
      </c>
      <c r="K205" t="s">
        <v>24</v>
      </c>
      <c r="M205" t="s">
        <v>25</v>
      </c>
      <c r="N205">
        <v>4450768</v>
      </c>
      <c r="O205" t="s">
        <v>62</v>
      </c>
      <c r="P205" s="1">
        <v>45934</v>
      </c>
      <c r="Q205" t="s">
        <v>77</v>
      </c>
      <c r="R205" s="1">
        <v>45934</v>
      </c>
      <c r="T205" t="s">
        <v>137</v>
      </c>
      <c r="U205">
        <v>500</v>
      </c>
      <c r="X205">
        <v>5</v>
      </c>
      <c r="Y205" t="s">
        <v>75</v>
      </c>
      <c r="AC205" t="s">
        <v>136</v>
      </c>
      <c r="AD205" t="s">
        <v>222</v>
      </c>
      <c r="AE205">
        <v>45380</v>
      </c>
      <c r="AF205" t="s">
        <v>1236</v>
      </c>
      <c r="AJ205">
        <v>675469392</v>
      </c>
      <c r="AK205" t="s">
        <v>1237</v>
      </c>
      <c r="AL205">
        <v>0</v>
      </c>
      <c r="AM205">
        <v>0</v>
      </c>
      <c r="AO205" s="1">
        <v>45934</v>
      </c>
    </row>
    <row r="206" spans="1:41" x14ac:dyDescent="0.25">
      <c r="A206">
        <v>1714997</v>
      </c>
      <c r="B206" t="s">
        <v>1238</v>
      </c>
      <c r="C206" t="s">
        <v>1239</v>
      </c>
      <c r="D206">
        <v>4541798</v>
      </c>
      <c r="E206" t="s">
        <v>23</v>
      </c>
      <c r="H206" s="1">
        <v>42360</v>
      </c>
      <c r="I206" t="s">
        <v>190</v>
      </c>
      <c r="J206">
        <v>-11</v>
      </c>
      <c r="K206" t="s">
        <v>28</v>
      </c>
      <c r="M206" t="s">
        <v>25</v>
      </c>
      <c r="N206">
        <v>4450759</v>
      </c>
      <c r="O206" t="s">
        <v>45</v>
      </c>
      <c r="P206" s="1">
        <v>45914</v>
      </c>
      <c r="Q206" t="s">
        <v>77</v>
      </c>
      <c r="R206" s="1">
        <v>45914</v>
      </c>
      <c r="T206" t="s">
        <v>137</v>
      </c>
      <c r="U206">
        <v>500</v>
      </c>
      <c r="X206">
        <v>5</v>
      </c>
      <c r="Y206" t="s">
        <v>75</v>
      </c>
      <c r="AC206" t="s">
        <v>136</v>
      </c>
      <c r="AD206" t="s">
        <v>86</v>
      </c>
      <c r="AE206">
        <v>45110</v>
      </c>
      <c r="AF206" t="s">
        <v>1240</v>
      </c>
      <c r="AJ206">
        <v>609122031</v>
      </c>
      <c r="AK206" t="s">
        <v>1241</v>
      </c>
      <c r="AL206">
        <v>0</v>
      </c>
      <c r="AM206">
        <v>0</v>
      </c>
      <c r="AO206" s="1">
        <v>45914</v>
      </c>
    </row>
    <row r="207" spans="1:41" x14ac:dyDescent="0.25">
      <c r="A207">
        <v>1637624</v>
      </c>
      <c r="B207" t="s">
        <v>716</v>
      </c>
      <c r="C207" t="s">
        <v>35</v>
      </c>
      <c r="D207">
        <v>4540866</v>
      </c>
      <c r="E207" t="s">
        <v>22</v>
      </c>
      <c r="F207" t="s">
        <v>23</v>
      </c>
      <c r="H207" s="1">
        <v>42472</v>
      </c>
      <c r="I207" t="s">
        <v>31</v>
      </c>
      <c r="J207">
        <v>-10</v>
      </c>
      <c r="K207" t="s">
        <v>24</v>
      </c>
      <c r="M207" t="s">
        <v>25</v>
      </c>
      <c r="N207">
        <v>4450192</v>
      </c>
      <c r="O207" t="s">
        <v>228</v>
      </c>
      <c r="P207" s="1">
        <v>45914</v>
      </c>
      <c r="Q207" t="s">
        <v>77</v>
      </c>
      <c r="R207" s="1">
        <v>45568</v>
      </c>
      <c r="T207" t="s">
        <v>137</v>
      </c>
      <c r="U207">
        <v>500</v>
      </c>
      <c r="X207">
        <v>5</v>
      </c>
      <c r="Y207" t="s">
        <v>75</v>
      </c>
      <c r="AC207" t="s">
        <v>136</v>
      </c>
      <c r="AD207" t="s">
        <v>81</v>
      </c>
      <c r="AE207">
        <v>45000</v>
      </c>
      <c r="AF207" t="s">
        <v>717</v>
      </c>
      <c r="AK207" t="s">
        <v>718</v>
      </c>
      <c r="AL207">
        <v>0</v>
      </c>
      <c r="AM207">
        <v>0</v>
      </c>
      <c r="AO207" s="1">
        <v>45914</v>
      </c>
    </row>
    <row r="208" spans="1:41" x14ac:dyDescent="0.25">
      <c r="A208">
        <v>1734911</v>
      </c>
      <c r="B208" t="s">
        <v>1242</v>
      </c>
      <c r="C208" t="s">
        <v>59</v>
      </c>
      <c r="D208">
        <v>4542091</v>
      </c>
      <c r="E208" t="s">
        <v>23</v>
      </c>
      <c r="H208" s="1">
        <v>43175</v>
      </c>
      <c r="I208" t="s">
        <v>23</v>
      </c>
      <c r="J208">
        <v>-9</v>
      </c>
      <c r="K208" t="s">
        <v>24</v>
      </c>
      <c r="M208" t="s">
        <v>25</v>
      </c>
      <c r="N208">
        <v>4450580</v>
      </c>
      <c r="O208" t="s">
        <v>417</v>
      </c>
      <c r="P208" s="1">
        <v>45934</v>
      </c>
      <c r="Q208" t="s">
        <v>77</v>
      </c>
      <c r="R208" s="1">
        <v>45934</v>
      </c>
      <c r="T208" t="s">
        <v>137</v>
      </c>
      <c r="U208">
        <v>500</v>
      </c>
      <c r="X208">
        <v>5</v>
      </c>
      <c r="Y208" t="s">
        <v>75</v>
      </c>
      <c r="AC208" t="s">
        <v>136</v>
      </c>
      <c r="AD208" t="s">
        <v>462</v>
      </c>
      <c r="AE208">
        <v>45130</v>
      </c>
      <c r="AF208" t="s">
        <v>1243</v>
      </c>
      <c r="AK208" t="s">
        <v>1244</v>
      </c>
      <c r="AL208">
        <v>0</v>
      </c>
      <c r="AM208">
        <v>0</v>
      </c>
      <c r="AO208" s="1">
        <v>45934</v>
      </c>
    </row>
    <row r="209" spans="1:41" x14ac:dyDescent="0.25">
      <c r="A209">
        <v>1733272</v>
      </c>
      <c r="B209" t="s">
        <v>1245</v>
      </c>
      <c r="C209" t="s">
        <v>1246</v>
      </c>
      <c r="D209">
        <v>4542071</v>
      </c>
      <c r="E209" t="s">
        <v>23</v>
      </c>
      <c r="H209" s="1">
        <v>44524</v>
      </c>
      <c r="I209" t="s">
        <v>23</v>
      </c>
      <c r="J209">
        <v>-9</v>
      </c>
      <c r="K209" t="s">
        <v>28</v>
      </c>
      <c r="M209" t="s">
        <v>25</v>
      </c>
      <c r="N209">
        <v>4450410</v>
      </c>
      <c r="O209" t="s">
        <v>84</v>
      </c>
      <c r="P209" s="1">
        <v>45932</v>
      </c>
      <c r="Q209" t="s">
        <v>77</v>
      </c>
      <c r="R209" s="1">
        <v>45932</v>
      </c>
      <c r="T209" t="s">
        <v>137</v>
      </c>
      <c r="U209">
        <v>500</v>
      </c>
      <c r="X209">
        <v>5</v>
      </c>
      <c r="Y209" t="s">
        <v>75</v>
      </c>
      <c r="AC209" t="s">
        <v>136</v>
      </c>
      <c r="AD209" t="s">
        <v>152</v>
      </c>
      <c r="AE209">
        <v>45160</v>
      </c>
      <c r="AF209" t="s">
        <v>1247</v>
      </c>
      <c r="AJ209">
        <v>640426559</v>
      </c>
      <c r="AK209" t="s">
        <v>1248</v>
      </c>
      <c r="AL209">
        <v>0</v>
      </c>
      <c r="AM209">
        <v>0</v>
      </c>
      <c r="AO209" s="1">
        <v>45932</v>
      </c>
    </row>
    <row r="210" spans="1:41" x14ac:dyDescent="0.25">
      <c r="A210">
        <v>1666028</v>
      </c>
      <c r="B210" t="s">
        <v>472</v>
      </c>
      <c r="C210" t="s">
        <v>182</v>
      </c>
      <c r="D210">
        <v>4541172</v>
      </c>
      <c r="E210" t="s">
        <v>23</v>
      </c>
      <c r="F210" t="s">
        <v>23</v>
      </c>
      <c r="H210" s="1">
        <v>43019</v>
      </c>
      <c r="I210" t="s">
        <v>23</v>
      </c>
      <c r="J210">
        <v>-9</v>
      </c>
      <c r="K210" t="s">
        <v>24</v>
      </c>
      <c r="M210" t="s">
        <v>25</v>
      </c>
      <c r="N210">
        <v>4450417</v>
      </c>
      <c r="O210" t="s">
        <v>888</v>
      </c>
      <c r="P210" s="1">
        <v>45918</v>
      </c>
      <c r="Q210" t="s">
        <v>77</v>
      </c>
      <c r="R210" s="1">
        <v>45632</v>
      </c>
      <c r="T210" t="s">
        <v>137</v>
      </c>
      <c r="U210">
        <v>500</v>
      </c>
      <c r="X210">
        <v>5</v>
      </c>
      <c r="Y210" t="s">
        <v>75</v>
      </c>
      <c r="AC210" t="s">
        <v>136</v>
      </c>
      <c r="AD210" t="s">
        <v>473</v>
      </c>
      <c r="AE210">
        <v>45700</v>
      </c>
      <c r="AF210" t="s">
        <v>719</v>
      </c>
      <c r="AJ210">
        <v>778845927</v>
      </c>
      <c r="AK210" t="s">
        <v>474</v>
      </c>
      <c r="AL210">
        <v>0</v>
      </c>
      <c r="AM210">
        <v>0</v>
      </c>
      <c r="AO210" s="1">
        <v>45918</v>
      </c>
    </row>
    <row r="211" spans="1:41" x14ac:dyDescent="0.25">
      <c r="A211">
        <v>1706352</v>
      </c>
      <c r="B211" t="s">
        <v>1249</v>
      </c>
      <c r="C211" t="s">
        <v>36</v>
      </c>
      <c r="D211">
        <v>4541656</v>
      </c>
      <c r="E211" t="s">
        <v>23</v>
      </c>
      <c r="H211" s="1">
        <v>43051</v>
      </c>
      <c r="I211" t="s">
        <v>23</v>
      </c>
      <c r="J211">
        <v>-9</v>
      </c>
      <c r="K211" t="s">
        <v>24</v>
      </c>
      <c r="M211" t="s">
        <v>25</v>
      </c>
      <c r="N211">
        <v>4450026</v>
      </c>
      <c r="O211" t="s">
        <v>72</v>
      </c>
      <c r="P211" s="1">
        <v>45903</v>
      </c>
      <c r="Q211" t="s">
        <v>77</v>
      </c>
      <c r="R211" s="1">
        <v>45903</v>
      </c>
      <c r="T211" t="s">
        <v>137</v>
      </c>
      <c r="U211">
        <v>500</v>
      </c>
      <c r="X211">
        <v>5</v>
      </c>
      <c r="Y211" t="s">
        <v>75</v>
      </c>
      <c r="AC211" t="s">
        <v>136</v>
      </c>
      <c r="AD211" t="s">
        <v>81</v>
      </c>
      <c r="AE211">
        <v>45100</v>
      </c>
      <c r="AF211" t="s">
        <v>231</v>
      </c>
      <c r="AK211" t="s">
        <v>144</v>
      </c>
      <c r="AL211">
        <v>0</v>
      </c>
      <c r="AM211">
        <v>0</v>
      </c>
      <c r="AO211" s="1">
        <v>45903</v>
      </c>
    </row>
    <row r="212" spans="1:41" x14ac:dyDescent="0.25">
      <c r="A212">
        <v>1697651</v>
      </c>
      <c r="B212" t="s">
        <v>1250</v>
      </c>
      <c r="C212" t="s">
        <v>1251</v>
      </c>
      <c r="D212">
        <v>4541599</v>
      </c>
      <c r="E212" t="s">
        <v>23</v>
      </c>
      <c r="F212" t="s">
        <v>746</v>
      </c>
      <c r="H212" s="1">
        <v>42125</v>
      </c>
      <c r="I212" t="s">
        <v>190</v>
      </c>
      <c r="J212">
        <v>-11</v>
      </c>
      <c r="K212" t="s">
        <v>28</v>
      </c>
      <c r="M212" t="s">
        <v>25</v>
      </c>
      <c r="N212">
        <v>4450417</v>
      </c>
      <c r="O212" t="s">
        <v>888</v>
      </c>
      <c r="P212" s="1">
        <v>45925</v>
      </c>
      <c r="Q212" t="s">
        <v>77</v>
      </c>
      <c r="R212" s="1">
        <v>45832</v>
      </c>
      <c r="T212" t="s">
        <v>137</v>
      </c>
      <c r="U212">
        <v>500</v>
      </c>
      <c r="X212">
        <v>5</v>
      </c>
      <c r="Y212" t="s">
        <v>75</v>
      </c>
      <c r="AC212" t="s">
        <v>136</v>
      </c>
      <c r="AD212" t="s">
        <v>87</v>
      </c>
      <c r="AE212">
        <v>45200</v>
      </c>
      <c r="AF212" t="s">
        <v>1252</v>
      </c>
      <c r="AJ212">
        <v>672437209</v>
      </c>
      <c r="AK212" t="s">
        <v>1253</v>
      </c>
      <c r="AL212">
        <v>0</v>
      </c>
      <c r="AM212">
        <v>0</v>
      </c>
      <c r="AO212" s="1">
        <v>45925</v>
      </c>
    </row>
    <row r="213" spans="1:41" x14ac:dyDescent="0.25">
      <c r="A213">
        <v>1700989</v>
      </c>
      <c r="B213" t="s">
        <v>1254</v>
      </c>
      <c r="C213" t="s">
        <v>1255</v>
      </c>
      <c r="D213">
        <v>4541613</v>
      </c>
      <c r="E213" t="s">
        <v>23</v>
      </c>
      <c r="H213" s="1">
        <v>42062</v>
      </c>
      <c r="I213" t="s">
        <v>190</v>
      </c>
      <c r="J213">
        <v>-11</v>
      </c>
      <c r="K213" t="s">
        <v>28</v>
      </c>
      <c r="M213" t="s">
        <v>25</v>
      </c>
      <c r="N213">
        <v>4450751</v>
      </c>
      <c r="O213" t="s">
        <v>34</v>
      </c>
      <c r="P213" s="1">
        <v>45854</v>
      </c>
      <c r="Q213" t="s">
        <v>77</v>
      </c>
      <c r="R213" s="1">
        <v>45854</v>
      </c>
      <c r="T213" t="s">
        <v>137</v>
      </c>
      <c r="U213">
        <v>500</v>
      </c>
      <c r="X213">
        <v>5</v>
      </c>
      <c r="Y213" t="s">
        <v>75</v>
      </c>
      <c r="AC213" t="s">
        <v>136</v>
      </c>
      <c r="AD213" t="s">
        <v>81</v>
      </c>
      <c r="AE213">
        <v>45000</v>
      </c>
      <c r="AF213" t="s">
        <v>1256</v>
      </c>
      <c r="AJ213" t="s">
        <v>1257</v>
      </c>
      <c r="AK213" t="s">
        <v>1258</v>
      </c>
      <c r="AL213">
        <v>0</v>
      </c>
      <c r="AM213">
        <v>0</v>
      </c>
      <c r="AO213" s="1">
        <v>45854</v>
      </c>
    </row>
    <row r="214" spans="1:41" x14ac:dyDescent="0.25">
      <c r="A214">
        <v>1715075</v>
      </c>
      <c r="B214" t="s">
        <v>1259</v>
      </c>
      <c r="C214" t="s">
        <v>1260</v>
      </c>
      <c r="D214">
        <v>4541804</v>
      </c>
      <c r="E214" t="s">
        <v>23</v>
      </c>
      <c r="H214" s="1">
        <v>42407</v>
      </c>
      <c r="I214" t="s">
        <v>31</v>
      </c>
      <c r="J214">
        <v>-10</v>
      </c>
      <c r="K214" t="s">
        <v>28</v>
      </c>
      <c r="M214" t="s">
        <v>25</v>
      </c>
      <c r="N214">
        <v>4450706</v>
      </c>
      <c r="O214" t="s">
        <v>39</v>
      </c>
      <c r="P214" s="1">
        <v>45914</v>
      </c>
      <c r="Q214" t="s">
        <v>77</v>
      </c>
      <c r="R214" s="1">
        <v>45914</v>
      </c>
      <c r="T214" t="s">
        <v>137</v>
      </c>
      <c r="U214">
        <v>500</v>
      </c>
      <c r="X214">
        <v>5</v>
      </c>
      <c r="Y214" t="s">
        <v>75</v>
      </c>
      <c r="AC214" t="s">
        <v>136</v>
      </c>
      <c r="AD214" t="s">
        <v>88</v>
      </c>
      <c r="AE214">
        <v>45770</v>
      </c>
      <c r="AF214" t="s">
        <v>1261</v>
      </c>
      <c r="AJ214">
        <v>601764462</v>
      </c>
      <c r="AK214" t="s">
        <v>1262</v>
      </c>
      <c r="AL214">
        <v>0</v>
      </c>
      <c r="AM214">
        <v>0</v>
      </c>
      <c r="AO214" s="1">
        <v>45914</v>
      </c>
    </row>
    <row r="215" spans="1:41" x14ac:dyDescent="0.25">
      <c r="A215">
        <v>1636148</v>
      </c>
      <c r="B215" t="s">
        <v>556</v>
      </c>
      <c r="C215" t="s">
        <v>529</v>
      </c>
      <c r="D215">
        <v>4540838</v>
      </c>
      <c r="E215" t="s">
        <v>23</v>
      </c>
      <c r="F215" t="s">
        <v>23</v>
      </c>
      <c r="H215" s="1">
        <v>42477</v>
      </c>
      <c r="I215" t="s">
        <v>31</v>
      </c>
      <c r="J215">
        <v>-10</v>
      </c>
      <c r="K215" t="s">
        <v>24</v>
      </c>
      <c r="M215" t="s">
        <v>25</v>
      </c>
      <c r="N215">
        <v>4450410</v>
      </c>
      <c r="O215" t="s">
        <v>84</v>
      </c>
      <c r="P215" s="1">
        <v>45910</v>
      </c>
      <c r="Q215" t="s">
        <v>77</v>
      </c>
      <c r="R215" s="1">
        <v>45567</v>
      </c>
      <c r="T215" t="s">
        <v>137</v>
      </c>
      <c r="U215">
        <v>500</v>
      </c>
      <c r="X215">
        <v>5</v>
      </c>
      <c r="Y215" t="s">
        <v>75</v>
      </c>
      <c r="AC215" t="s">
        <v>136</v>
      </c>
      <c r="AD215" t="s">
        <v>152</v>
      </c>
      <c r="AE215">
        <v>45160</v>
      </c>
      <c r="AF215" t="s">
        <v>557</v>
      </c>
      <c r="AI215">
        <v>238561472</v>
      </c>
      <c r="AJ215">
        <v>631432245</v>
      </c>
      <c r="AK215" t="s">
        <v>558</v>
      </c>
      <c r="AL215">
        <v>0</v>
      </c>
      <c r="AM215">
        <v>0</v>
      </c>
      <c r="AO215" s="1">
        <v>45910</v>
      </c>
    </row>
    <row r="216" spans="1:41" x14ac:dyDescent="0.25">
      <c r="A216">
        <v>1708992</v>
      </c>
      <c r="B216" t="s">
        <v>1263</v>
      </c>
      <c r="C216" t="s">
        <v>95</v>
      </c>
      <c r="D216">
        <v>4541712</v>
      </c>
      <c r="E216" t="s">
        <v>250</v>
      </c>
      <c r="H216" s="1">
        <v>42091</v>
      </c>
      <c r="I216" t="s">
        <v>190</v>
      </c>
      <c r="J216">
        <v>-11</v>
      </c>
      <c r="K216" t="s">
        <v>24</v>
      </c>
      <c r="M216" t="s">
        <v>25</v>
      </c>
      <c r="N216">
        <v>4450757</v>
      </c>
      <c r="O216" t="s">
        <v>27</v>
      </c>
      <c r="P216" s="1">
        <v>45907</v>
      </c>
      <c r="Q216" t="s">
        <v>77</v>
      </c>
      <c r="R216" s="1">
        <v>45907</v>
      </c>
      <c r="T216" t="s">
        <v>137</v>
      </c>
      <c r="U216">
        <v>500</v>
      </c>
      <c r="X216">
        <v>5</v>
      </c>
      <c r="Y216" t="s">
        <v>75</v>
      </c>
      <c r="AC216" t="s">
        <v>136</v>
      </c>
      <c r="AD216" t="s">
        <v>192</v>
      </c>
      <c r="AE216">
        <v>45650</v>
      </c>
      <c r="AF216" t="s">
        <v>1264</v>
      </c>
      <c r="AJ216">
        <v>662447894</v>
      </c>
      <c r="AK216" t="s">
        <v>1265</v>
      </c>
      <c r="AL216">
        <v>0</v>
      </c>
      <c r="AM216">
        <v>0</v>
      </c>
      <c r="AO216" s="1">
        <v>45907</v>
      </c>
    </row>
    <row r="217" spans="1:41" x14ac:dyDescent="0.25">
      <c r="A217">
        <v>1676146</v>
      </c>
      <c r="B217" t="s">
        <v>720</v>
      </c>
      <c r="C217" t="s">
        <v>721</v>
      </c>
      <c r="D217">
        <v>4541238</v>
      </c>
      <c r="E217" t="s">
        <v>22</v>
      </c>
      <c r="F217" t="s">
        <v>22</v>
      </c>
      <c r="H217" s="1">
        <v>42038</v>
      </c>
      <c r="I217" t="s">
        <v>190</v>
      </c>
      <c r="J217">
        <v>-11</v>
      </c>
      <c r="K217" t="s">
        <v>24</v>
      </c>
      <c r="M217" t="s">
        <v>25</v>
      </c>
      <c r="N217">
        <v>4450759</v>
      </c>
      <c r="O217" t="s">
        <v>45</v>
      </c>
      <c r="P217" s="1">
        <v>45872</v>
      </c>
      <c r="Q217" t="s">
        <v>77</v>
      </c>
      <c r="R217" s="1">
        <v>45687</v>
      </c>
      <c r="T217" t="s">
        <v>137</v>
      </c>
      <c r="U217">
        <v>500</v>
      </c>
      <c r="X217">
        <v>5</v>
      </c>
      <c r="Y217" t="s">
        <v>75</v>
      </c>
      <c r="AC217" t="s">
        <v>136</v>
      </c>
      <c r="AD217" t="s">
        <v>163</v>
      </c>
      <c r="AE217">
        <v>45110</v>
      </c>
      <c r="AF217" t="s">
        <v>722</v>
      </c>
      <c r="AJ217">
        <v>630895333</v>
      </c>
      <c r="AK217" t="s">
        <v>723</v>
      </c>
      <c r="AL217">
        <v>0</v>
      </c>
      <c r="AM217">
        <v>0</v>
      </c>
    </row>
    <row r="218" spans="1:41" x14ac:dyDescent="0.25">
      <c r="A218">
        <v>1621022</v>
      </c>
      <c r="B218" t="s">
        <v>475</v>
      </c>
      <c r="C218" t="s">
        <v>91</v>
      </c>
      <c r="D218">
        <v>4540573</v>
      </c>
      <c r="E218" t="s">
        <v>23</v>
      </c>
      <c r="F218" t="s">
        <v>23</v>
      </c>
      <c r="H218" s="1">
        <v>42905</v>
      </c>
      <c r="I218" t="s">
        <v>23</v>
      </c>
      <c r="J218">
        <v>-9</v>
      </c>
      <c r="K218" t="s">
        <v>24</v>
      </c>
      <c r="M218" t="s">
        <v>25</v>
      </c>
      <c r="N218">
        <v>4450410</v>
      </c>
      <c r="O218" t="s">
        <v>84</v>
      </c>
      <c r="P218" s="1">
        <v>45910</v>
      </c>
      <c r="Q218" t="s">
        <v>77</v>
      </c>
      <c r="R218" s="1">
        <v>45555</v>
      </c>
      <c r="T218" t="s">
        <v>137</v>
      </c>
      <c r="U218">
        <v>500</v>
      </c>
      <c r="X218">
        <v>5</v>
      </c>
      <c r="Y218" t="s">
        <v>75</v>
      </c>
      <c r="AC218" t="s">
        <v>136</v>
      </c>
      <c r="AD218" t="s">
        <v>141</v>
      </c>
      <c r="AE218">
        <v>45100</v>
      </c>
      <c r="AF218" t="s">
        <v>476</v>
      </c>
      <c r="AI218">
        <v>238663419</v>
      </c>
      <c r="AJ218">
        <v>650245174</v>
      </c>
      <c r="AK218" t="s">
        <v>477</v>
      </c>
      <c r="AL218">
        <v>0</v>
      </c>
      <c r="AM218">
        <v>0</v>
      </c>
      <c r="AO218" s="1">
        <v>45910</v>
      </c>
    </row>
    <row r="219" spans="1:41" x14ac:dyDescent="0.25">
      <c r="A219">
        <v>1706356</v>
      </c>
      <c r="B219" t="s">
        <v>724</v>
      </c>
      <c r="C219" t="s">
        <v>346</v>
      </c>
      <c r="D219">
        <v>4541659</v>
      </c>
      <c r="E219" t="s">
        <v>23</v>
      </c>
      <c r="H219" s="1">
        <v>42260</v>
      </c>
      <c r="I219" t="s">
        <v>190</v>
      </c>
      <c r="J219">
        <v>-11</v>
      </c>
      <c r="K219" t="s">
        <v>24</v>
      </c>
      <c r="M219" t="s">
        <v>25</v>
      </c>
      <c r="N219">
        <v>4450026</v>
      </c>
      <c r="O219" t="s">
        <v>72</v>
      </c>
      <c r="P219" s="1">
        <v>45903</v>
      </c>
      <c r="Q219" t="s">
        <v>77</v>
      </c>
      <c r="R219" s="1">
        <v>45903</v>
      </c>
      <c r="T219" t="s">
        <v>137</v>
      </c>
      <c r="U219">
        <v>500</v>
      </c>
      <c r="X219">
        <v>5</v>
      </c>
      <c r="Y219" t="s">
        <v>75</v>
      </c>
      <c r="AC219" t="s">
        <v>136</v>
      </c>
      <c r="AD219" t="s">
        <v>81</v>
      </c>
      <c r="AE219">
        <v>45100</v>
      </c>
      <c r="AF219" t="s">
        <v>231</v>
      </c>
      <c r="AK219" t="s">
        <v>144</v>
      </c>
      <c r="AL219">
        <v>0</v>
      </c>
      <c r="AM219">
        <v>0</v>
      </c>
      <c r="AO219" s="1">
        <v>45903</v>
      </c>
    </row>
    <row r="220" spans="1:41" x14ac:dyDescent="0.25">
      <c r="A220">
        <v>1713357</v>
      </c>
      <c r="B220" t="s">
        <v>1266</v>
      </c>
      <c r="C220" t="s">
        <v>1267</v>
      </c>
      <c r="D220">
        <v>4541773</v>
      </c>
      <c r="E220" t="s">
        <v>23</v>
      </c>
      <c r="H220" s="1">
        <v>42032</v>
      </c>
      <c r="I220" t="s">
        <v>190</v>
      </c>
      <c r="J220">
        <v>-11</v>
      </c>
      <c r="K220" t="s">
        <v>28</v>
      </c>
      <c r="M220" t="s">
        <v>25</v>
      </c>
      <c r="N220">
        <v>4450285</v>
      </c>
      <c r="O220" t="s">
        <v>43</v>
      </c>
      <c r="P220" s="1">
        <v>45912</v>
      </c>
      <c r="Q220" t="s">
        <v>77</v>
      </c>
      <c r="R220" s="1">
        <v>45912</v>
      </c>
      <c r="T220" t="s">
        <v>137</v>
      </c>
      <c r="U220">
        <v>500</v>
      </c>
      <c r="X220">
        <v>5</v>
      </c>
      <c r="Y220" t="s">
        <v>75</v>
      </c>
      <c r="AC220" t="s">
        <v>136</v>
      </c>
      <c r="AD220" t="s">
        <v>290</v>
      </c>
      <c r="AE220">
        <v>45800</v>
      </c>
      <c r="AF220" t="s">
        <v>1268</v>
      </c>
      <c r="AJ220">
        <v>642052935</v>
      </c>
      <c r="AK220" t="s">
        <v>1269</v>
      </c>
      <c r="AL220">
        <v>0</v>
      </c>
      <c r="AM220">
        <v>0</v>
      </c>
      <c r="AO220" s="1">
        <v>45912</v>
      </c>
    </row>
    <row r="221" spans="1:41" x14ac:dyDescent="0.25">
      <c r="A221">
        <v>1712784</v>
      </c>
      <c r="B221" t="s">
        <v>1270</v>
      </c>
      <c r="C221" t="s">
        <v>147</v>
      </c>
      <c r="D221">
        <v>4541765</v>
      </c>
      <c r="E221" t="s">
        <v>23</v>
      </c>
      <c r="H221" s="1">
        <v>42519</v>
      </c>
      <c r="I221" t="s">
        <v>31</v>
      </c>
      <c r="J221">
        <v>-10</v>
      </c>
      <c r="K221" t="s">
        <v>24</v>
      </c>
      <c r="M221" t="s">
        <v>25</v>
      </c>
      <c r="N221">
        <v>4450757</v>
      </c>
      <c r="O221" t="s">
        <v>27</v>
      </c>
      <c r="P221" s="1">
        <v>45911</v>
      </c>
      <c r="Q221" t="s">
        <v>77</v>
      </c>
      <c r="R221" s="1">
        <v>45911</v>
      </c>
      <c r="T221" t="s">
        <v>137</v>
      </c>
      <c r="U221">
        <v>500</v>
      </c>
      <c r="X221">
        <v>5</v>
      </c>
      <c r="Y221" t="s">
        <v>75</v>
      </c>
      <c r="AC221" t="s">
        <v>136</v>
      </c>
      <c r="AD221" t="s">
        <v>192</v>
      </c>
      <c r="AE221">
        <v>45650</v>
      </c>
      <c r="AF221" t="s">
        <v>1271</v>
      </c>
      <c r="AJ221">
        <v>675676268</v>
      </c>
      <c r="AK221" t="s">
        <v>1272</v>
      </c>
      <c r="AL221">
        <v>0</v>
      </c>
      <c r="AM221">
        <v>0</v>
      </c>
      <c r="AO221" s="1">
        <v>45911</v>
      </c>
    </row>
    <row r="222" spans="1:41" x14ac:dyDescent="0.25">
      <c r="A222">
        <v>1532586</v>
      </c>
      <c r="B222" t="s">
        <v>102</v>
      </c>
      <c r="C222" t="s">
        <v>107</v>
      </c>
      <c r="D222">
        <v>4538341</v>
      </c>
      <c r="E222" t="s">
        <v>22</v>
      </c>
      <c r="F222" t="s">
        <v>23</v>
      </c>
      <c r="H222" s="1">
        <v>42225</v>
      </c>
      <c r="I222" t="s">
        <v>190</v>
      </c>
      <c r="J222">
        <v>-11</v>
      </c>
      <c r="K222" t="s">
        <v>24</v>
      </c>
      <c r="M222" t="s">
        <v>25</v>
      </c>
      <c r="N222">
        <v>4450295</v>
      </c>
      <c r="O222" t="s">
        <v>70</v>
      </c>
      <c r="P222" s="1">
        <v>45912</v>
      </c>
      <c r="Q222" t="s">
        <v>77</v>
      </c>
      <c r="R222" s="1">
        <v>45207</v>
      </c>
      <c r="T222" t="s">
        <v>137</v>
      </c>
      <c r="U222">
        <v>500</v>
      </c>
      <c r="X222">
        <v>5</v>
      </c>
      <c r="Y222" t="s">
        <v>75</v>
      </c>
      <c r="AC222" t="s">
        <v>136</v>
      </c>
      <c r="AD222" t="s">
        <v>89</v>
      </c>
      <c r="AE222">
        <v>45130</v>
      </c>
      <c r="AF222" t="s">
        <v>271</v>
      </c>
      <c r="AJ222">
        <v>679719228</v>
      </c>
      <c r="AK222" t="s">
        <v>272</v>
      </c>
      <c r="AL222">
        <v>0</v>
      </c>
      <c r="AM222">
        <v>0</v>
      </c>
      <c r="AO222" s="1">
        <v>45912</v>
      </c>
    </row>
    <row r="223" spans="1:41" x14ac:dyDescent="0.25">
      <c r="A223">
        <v>1711267</v>
      </c>
      <c r="B223" t="s">
        <v>1273</v>
      </c>
      <c r="C223" t="s">
        <v>471</v>
      </c>
      <c r="D223">
        <v>4541743</v>
      </c>
      <c r="E223" t="s">
        <v>23</v>
      </c>
      <c r="H223" s="1">
        <v>42937</v>
      </c>
      <c r="I223" t="s">
        <v>23</v>
      </c>
      <c r="J223">
        <v>-9</v>
      </c>
      <c r="K223" t="s">
        <v>24</v>
      </c>
      <c r="M223" t="s">
        <v>25</v>
      </c>
      <c r="N223">
        <v>4450285</v>
      </c>
      <c r="O223" t="s">
        <v>43</v>
      </c>
      <c r="P223" s="1">
        <v>45910</v>
      </c>
      <c r="Q223" t="s">
        <v>77</v>
      </c>
      <c r="R223" s="1">
        <v>45910</v>
      </c>
      <c r="T223" t="s">
        <v>137</v>
      </c>
      <c r="U223">
        <v>500</v>
      </c>
      <c r="X223">
        <v>5</v>
      </c>
      <c r="Y223" t="s">
        <v>75</v>
      </c>
      <c r="AC223" t="s">
        <v>136</v>
      </c>
      <c r="AD223" t="s">
        <v>290</v>
      </c>
      <c r="AE223">
        <v>45800</v>
      </c>
      <c r="AF223" t="s">
        <v>1274</v>
      </c>
      <c r="AJ223">
        <v>683904483</v>
      </c>
      <c r="AK223" t="s">
        <v>1275</v>
      </c>
      <c r="AL223">
        <v>0</v>
      </c>
      <c r="AM223">
        <v>0</v>
      </c>
      <c r="AO223" s="1">
        <v>45910</v>
      </c>
    </row>
    <row r="224" spans="1:41" x14ac:dyDescent="0.25">
      <c r="A224">
        <v>1322106</v>
      </c>
      <c r="B224" t="s">
        <v>559</v>
      </c>
      <c r="C224" t="s">
        <v>560</v>
      </c>
      <c r="D224">
        <v>4532004</v>
      </c>
      <c r="E224" t="s">
        <v>23</v>
      </c>
      <c r="F224" t="s">
        <v>23</v>
      </c>
      <c r="H224" s="1">
        <v>42742</v>
      </c>
      <c r="I224" t="s">
        <v>23</v>
      </c>
      <c r="J224">
        <v>-9</v>
      </c>
      <c r="K224" t="s">
        <v>24</v>
      </c>
      <c r="M224" t="s">
        <v>25</v>
      </c>
      <c r="N224">
        <v>4450759</v>
      </c>
      <c r="O224" t="s">
        <v>45</v>
      </c>
      <c r="P224" s="1">
        <v>45892</v>
      </c>
      <c r="Q224" t="s">
        <v>77</v>
      </c>
      <c r="R224" s="1">
        <v>44101</v>
      </c>
      <c r="T224" t="s">
        <v>137</v>
      </c>
      <c r="U224">
        <v>500</v>
      </c>
      <c r="X224">
        <v>5</v>
      </c>
      <c r="Y224" t="s">
        <v>75</v>
      </c>
      <c r="AC224" t="s">
        <v>136</v>
      </c>
      <c r="AD224" t="s">
        <v>86</v>
      </c>
      <c r="AE224">
        <v>45110</v>
      </c>
      <c r="AF224" t="s">
        <v>561</v>
      </c>
      <c r="AJ224">
        <v>612392433</v>
      </c>
      <c r="AK224" t="s">
        <v>562</v>
      </c>
      <c r="AL224">
        <v>0</v>
      </c>
      <c r="AM224">
        <v>0</v>
      </c>
    </row>
    <row r="225" spans="1:41" x14ac:dyDescent="0.25">
      <c r="A225">
        <v>1418513</v>
      </c>
      <c r="B225" t="s">
        <v>203</v>
      </c>
      <c r="C225" t="s">
        <v>74</v>
      </c>
      <c r="D225">
        <v>4535184</v>
      </c>
      <c r="E225" t="s">
        <v>23</v>
      </c>
      <c r="F225" t="s">
        <v>22</v>
      </c>
      <c r="H225" s="1">
        <v>42054</v>
      </c>
      <c r="I225" t="s">
        <v>190</v>
      </c>
      <c r="J225">
        <v>-11</v>
      </c>
      <c r="K225" t="s">
        <v>24</v>
      </c>
      <c r="M225" t="s">
        <v>25</v>
      </c>
      <c r="N225">
        <v>4450661</v>
      </c>
      <c r="O225" t="s">
        <v>40</v>
      </c>
      <c r="P225" s="1">
        <v>45879</v>
      </c>
      <c r="Q225" t="s">
        <v>77</v>
      </c>
      <c r="R225" s="1">
        <v>44808</v>
      </c>
      <c r="T225" t="s">
        <v>137</v>
      </c>
      <c r="U225">
        <v>500</v>
      </c>
      <c r="X225">
        <v>5</v>
      </c>
      <c r="Y225" t="s">
        <v>75</v>
      </c>
      <c r="AC225" t="s">
        <v>136</v>
      </c>
      <c r="AD225" t="s">
        <v>1276</v>
      </c>
      <c r="AE225">
        <v>45310</v>
      </c>
      <c r="AF225" t="s">
        <v>1277</v>
      </c>
      <c r="AI225">
        <v>687115204</v>
      </c>
      <c r="AJ225">
        <v>685871291</v>
      </c>
      <c r="AK225" t="s">
        <v>382</v>
      </c>
      <c r="AL225">
        <v>0</v>
      </c>
      <c r="AM225">
        <v>0</v>
      </c>
    </row>
    <row r="226" spans="1:41" x14ac:dyDescent="0.25">
      <c r="A226">
        <v>1443812</v>
      </c>
      <c r="B226" t="s">
        <v>204</v>
      </c>
      <c r="C226" t="s">
        <v>64</v>
      </c>
      <c r="D226">
        <v>4535514</v>
      </c>
      <c r="E226" t="s">
        <v>23</v>
      </c>
      <c r="F226" t="s">
        <v>23</v>
      </c>
      <c r="H226" s="1">
        <v>42600</v>
      </c>
      <c r="I226" t="s">
        <v>31</v>
      </c>
      <c r="J226">
        <v>-10</v>
      </c>
      <c r="K226" t="s">
        <v>24</v>
      </c>
      <c r="M226" t="s">
        <v>25</v>
      </c>
      <c r="N226">
        <v>4450757</v>
      </c>
      <c r="O226" t="s">
        <v>27</v>
      </c>
      <c r="P226" s="1">
        <v>45917</v>
      </c>
      <c r="Q226" t="s">
        <v>77</v>
      </c>
      <c r="R226" s="1">
        <v>44840</v>
      </c>
      <c r="T226" t="s">
        <v>137</v>
      </c>
      <c r="U226">
        <v>500</v>
      </c>
      <c r="X226">
        <v>5</v>
      </c>
      <c r="Y226" t="s">
        <v>75</v>
      </c>
      <c r="AC226" t="s">
        <v>136</v>
      </c>
      <c r="AD226" t="s">
        <v>192</v>
      </c>
      <c r="AE226">
        <v>45650</v>
      </c>
      <c r="AF226" t="s">
        <v>563</v>
      </c>
      <c r="AJ226">
        <v>689818462</v>
      </c>
      <c r="AK226" t="s">
        <v>273</v>
      </c>
      <c r="AL226">
        <v>0</v>
      </c>
      <c r="AM226">
        <v>0</v>
      </c>
      <c r="AO226" s="1">
        <v>45917</v>
      </c>
    </row>
    <row r="227" spans="1:41" x14ac:dyDescent="0.25">
      <c r="A227">
        <v>1731340</v>
      </c>
      <c r="B227" t="s">
        <v>1278</v>
      </c>
      <c r="C227" t="s">
        <v>36</v>
      </c>
      <c r="D227">
        <v>4542041</v>
      </c>
      <c r="E227" t="s">
        <v>23</v>
      </c>
      <c r="H227" s="1">
        <v>42271</v>
      </c>
      <c r="I227" t="s">
        <v>190</v>
      </c>
      <c r="J227">
        <v>-11</v>
      </c>
      <c r="K227" t="s">
        <v>24</v>
      </c>
      <c r="M227" t="s">
        <v>25</v>
      </c>
      <c r="N227">
        <v>4450663</v>
      </c>
      <c r="O227" t="s">
        <v>323</v>
      </c>
      <c r="P227" s="1">
        <v>45931</v>
      </c>
      <c r="Q227" t="s">
        <v>77</v>
      </c>
      <c r="R227" s="1">
        <v>45931</v>
      </c>
      <c r="T227" t="s">
        <v>137</v>
      </c>
      <c r="U227">
        <v>500</v>
      </c>
      <c r="X227">
        <v>5</v>
      </c>
      <c r="Y227" t="s">
        <v>75</v>
      </c>
      <c r="AC227" t="s">
        <v>136</v>
      </c>
      <c r="AD227" t="s">
        <v>1279</v>
      </c>
      <c r="AE227">
        <v>45380</v>
      </c>
      <c r="AF227" t="s">
        <v>1280</v>
      </c>
      <c r="AJ227">
        <v>609502508</v>
      </c>
      <c r="AK227" t="s">
        <v>1281</v>
      </c>
      <c r="AL227">
        <v>0</v>
      </c>
      <c r="AM227">
        <v>0</v>
      </c>
      <c r="AO227" s="1">
        <v>45931</v>
      </c>
    </row>
    <row r="228" spans="1:41" x14ac:dyDescent="0.25">
      <c r="A228">
        <v>1633061</v>
      </c>
      <c r="B228" t="s">
        <v>384</v>
      </c>
      <c r="C228" t="s">
        <v>385</v>
      </c>
      <c r="D228">
        <v>4540759</v>
      </c>
      <c r="E228" t="s">
        <v>23</v>
      </c>
      <c r="F228" t="s">
        <v>23</v>
      </c>
      <c r="H228" s="1">
        <v>42141</v>
      </c>
      <c r="I228" t="s">
        <v>190</v>
      </c>
      <c r="J228">
        <v>-11</v>
      </c>
      <c r="K228" t="s">
        <v>28</v>
      </c>
      <c r="M228" t="s">
        <v>25</v>
      </c>
      <c r="N228">
        <v>4450417</v>
      </c>
      <c r="O228" t="s">
        <v>888</v>
      </c>
      <c r="P228" s="1">
        <v>45930</v>
      </c>
      <c r="Q228" t="s">
        <v>77</v>
      </c>
      <c r="R228" s="1">
        <v>45565</v>
      </c>
      <c r="T228" t="s">
        <v>137</v>
      </c>
      <c r="U228">
        <v>500</v>
      </c>
      <c r="X228">
        <v>5</v>
      </c>
      <c r="Y228" t="s">
        <v>75</v>
      </c>
      <c r="AC228" t="s">
        <v>136</v>
      </c>
      <c r="AD228" t="s">
        <v>158</v>
      </c>
      <c r="AE228">
        <v>45200</v>
      </c>
      <c r="AF228" t="s">
        <v>386</v>
      </c>
      <c r="AJ228">
        <v>675390620</v>
      </c>
      <c r="AK228" t="s">
        <v>387</v>
      </c>
      <c r="AL228">
        <v>0</v>
      </c>
      <c r="AM228">
        <v>0</v>
      </c>
      <c r="AO228" s="1">
        <v>45930</v>
      </c>
    </row>
    <row r="229" spans="1:41" x14ac:dyDescent="0.25">
      <c r="A229">
        <v>1633062</v>
      </c>
      <c r="B229" t="s">
        <v>384</v>
      </c>
      <c r="C229" t="s">
        <v>388</v>
      </c>
      <c r="D229">
        <v>4540760</v>
      </c>
      <c r="E229" t="s">
        <v>23</v>
      </c>
      <c r="F229" t="s">
        <v>23</v>
      </c>
      <c r="H229" s="1">
        <v>42141</v>
      </c>
      <c r="I229" t="s">
        <v>190</v>
      </c>
      <c r="J229">
        <v>-11</v>
      </c>
      <c r="K229" t="s">
        <v>28</v>
      </c>
      <c r="M229" t="s">
        <v>25</v>
      </c>
      <c r="N229">
        <v>4450417</v>
      </c>
      <c r="O229" t="s">
        <v>888</v>
      </c>
      <c r="P229" s="1">
        <v>45930</v>
      </c>
      <c r="Q229" t="s">
        <v>77</v>
      </c>
      <c r="R229" s="1">
        <v>45565</v>
      </c>
      <c r="T229" t="s">
        <v>137</v>
      </c>
      <c r="U229">
        <v>500</v>
      </c>
      <c r="X229">
        <v>5</v>
      </c>
      <c r="Y229" t="s">
        <v>75</v>
      </c>
      <c r="AC229" t="s">
        <v>136</v>
      </c>
      <c r="AD229" t="s">
        <v>158</v>
      </c>
      <c r="AE229">
        <v>45200</v>
      </c>
      <c r="AF229" t="s">
        <v>389</v>
      </c>
      <c r="AK229" t="s">
        <v>387</v>
      </c>
      <c r="AL229">
        <v>0</v>
      </c>
      <c r="AM229">
        <v>0</v>
      </c>
      <c r="AO229" s="1">
        <v>45930</v>
      </c>
    </row>
    <row r="230" spans="1:41" x14ac:dyDescent="0.25">
      <c r="A230">
        <v>1711603</v>
      </c>
      <c r="B230" t="s">
        <v>1282</v>
      </c>
      <c r="C230" t="s">
        <v>29</v>
      </c>
      <c r="D230">
        <v>4541750</v>
      </c>
      <c r="E230" t="s">
        <v>23</v>
      </c>
      <c r="H230" s="1">
        <v>42431</v>
      </c>
      <c r="I230" t="s">
        <v>31</v>
      </c>
      <c r="J230">
        <v>-10</v>
      </c>
      <c r="K230" t="s">
        <v>24</v>
      </c>
      <c r="M230" t="s">
        <v>25</v>
      </c>
      <c r="N230">
        <v>4450706</v>
      </c>
      <c r="O230" t="s">
        <v>39</v>
      </c>
      <c r="P230" s="1">
        <v>45910</v>
      </c>
      <c r="Q230" t="s">
        <v>77</v>
      </c>
      <c r="R230" s="1">
        <v>45910</v>
      </c>
      <c r="T230" t="s">
        <v>137</v>
      </c>
      <c r="U230">
        <v>500</v>
      </c>
      <c r="X230">
        <v>5</v>
      </c>
      <c r="Y230" t="s">
        <v>75</v>
      </c>
      <c r="AC230" t="s">
        <v>136</v>
      </c>
      <c r="AD230" t="s">
        <v>1283</v>
      </c>
      <c r="AE230">
        <v>45520</v>
      </c>
      <c r="AF230" t="s">
        <v>1284</v>
      </c>
      <c r="AJ230">
        <v>686437691</v>
      </c>
      <c r="AK230" t="s">
        <v>1285</v>
      </c>
      <c r="AL230">
        <v>0</v>
      </c>
      <c r="AM230">
        <v>0</v>
      </c>
      <c r="AO230" s="1">
        <v>45910</v>
      </c>
    </row>
    <row r="231" spans="1:41" x14ac:dyDescent="0.25">
      <c r="A231">
        <v>1710745</v>
      </c>
      <c r="B231" t="s">
        <v>1286</v>
      </c>
      <c r="C231" t="s">
        <v>191</v>
      </c>
      <c r="D231">
        <v>4541732</v>
      </c>
      <c r="E231" t="s">
        <v>23</v>
      </c>
      <c r="H231" s="1">
        <v>42246</v>
      </c>
      <c r="I231" t="s">
        <v>190</v>
      </c>
      <c r="J231">
        <v>-11</v>
      </c>
      <c r="K231" t="s">
        <v>24</v>
      </c>
      <c r="M231" t="s">
        <v>25</v>
      </c>
      <c r="N231">
        <v>4450285</v>
      </c>
      <c r="O231" t="s">
        <v>43</v>
      </c>
      <c r="P231" s="1">
        <v>45910</v>
      </c>
      <c r="Q231" t="s">
        <v>77</v>
      </c>
      <c r="R231" s="1">
        <v>45910</v>
      </c>
      <c r="T231" t="s">
        <v>137</v>
      </c>
      <c r="U231">
        <v>500</v>
      </c>
      <c r="X231">
        <v>5</v>
      </c>
      <c r="Y231" t="s">
        <v>75</v>
      </c>
      <c r="AC231" t="s">
        <v>136</v>
      </c>
      <c r="AD231" t="s">
        <v>290</v>
      </c>
      <c r="AE231">
        <v>45800</v>
      </c>
      <c r="AF231" t="s">
        <v>1287</v>
      </c>
      <c r="AJ231">
        <v>630148173</v>
      </c>
      <c r="AK231" t="s">
        <v>1288</v>
      </c>
      <c r="AL231">
        <v>0</v>
      </c>
      <c r="AM231">
        <v>0</v>
      </c>
      <c r="AO231" s="1">
        <v>45910</v>
      </c>
    </row>
    <row r="232" spans="1:41" x14ac:dyDescent="0.25">
      <c r="A232">
        <v>1605134</v>
      </c>
      <c r="B232" t="s">
        <v>564</v>
      </c>
      <c r="C232" t="s">
        <v>565</v>
      </c>
      <c r="D232">
        <v>4540315</v>
      </c>
      <c r="E232" t="s">
        <v>23</v>
      </c>
      <c r="F232" t="s">
        <v>23</v>
      </c>
      <c r="H232" s="1">
        <v>42984</v>
      </c>
      <c r="I232" t="s">
        <v>23</v>
      </c>
      <c r="J232">
        <v>-9</v>
      </c>
      <c r="K232" t="s">
        <v>24</v>
      </c>
      <c r="M232" t="s">
        <v>25</v>
      </c>
      <c r="N232">
        <v>4450285</v>
      </c>
      <c r="O232" t="s">
        <v>43</v>
      </c>
      <c r="P232" s="1">
        <v>45900</v>
      </c>
      <c r="Q232" t="s">
        <v>77</v>
      </c>
      <c r="R232" s="1">
        <v>45543</v>
      </c>
      <c r="T232" t="s">
        <v>137</v>
      </c>
      <c r="U232">
        <v>500</v>
      </c>
      <c r="X232">
        <v>5</v>
      </c>
      <c r="Y232" t="s">
        <v>75</v>
      </c>
      <c r="AC232" t="s">
        <v>136</v>
      </c>
      <c r="AD232" t="s">
        <v>453</v>
      </c>
      <c r="AE232">
        <v>45800</v>
      </c>
      <c r="AF232" t="s">
        <v>566</v>
      </c>
      <c r="AK232" t="s">
        <v>567</v>
      </c>
      <c r="AL232">
        <v>0</v>
      </c>
      <c r="AM232">
        <v>0</v>
      </c>
      <c r="AO232" s="1">
        <v>45900</v>
      </c>
    </row>
    <row r="233" spans="1:41" x14ac:dyDescent="0.25">
      <c r="A233">
        <v>1717290</v>
      </c>
      <c r="B233" t="s">
        <v>1289</v>
      </c>
      <c r="C233" t="s">
        <v>1290</v>
      </c>
      <c r="D233">
        <v>4541838</v>
      </c>
      <c r="E233" t="s">
        <v>250</v>
      </c>
      <c r="H233" s="1">
        <v>43733</v>
      </c>
      <c r="I233" t="s">
        <v>23</v>
      </c>
      <c r="J233">
        <v>-9</v>
      </c>
      <c r="K233" t="s">
        <v>24</v>
      </c>
      <c r="M233" t="s">
        <v>25</v>
      </c>
      <c r="N233">
        <v>4450757</v>
      </c>
      <c r="O233" t="s">
        <v>27</v>
      </c>
      <c r="P233" s="1">
        <v>45917</v>
      </c>
      <c r="Q233" t="s">
        <v>77</v>
      </c>
      <c r="R233" s="1">
        <v>45917</v>
      </c>
      <c r="T233" t="s">
        <v>137</v>
      </c>
      <c r="U233">
        <v>500</v>
      </c>
      <c r="X233">
        <v>5</v>
      </c>
      <c r="Y233" t="s">
        <v>75</v>
      </c>
      <c r="AC233" t="s">
        <v>136</v>
      </c>
      <c r="AD233" t="s">
        <v>159</v>
      </c>
      <c r="AE233">
        <v>45590</v>
      </c>
      <c r="AF233" t="s">
        <v>1291</v>
      </c>
      <c r="AK233" t="s">
        <v>1292</v>
      </c>
      <c r="AL233">
        <v>0</v>
      </c>
      <c r="AM233">
        <v>0</v>
      </c>
      <c r="AO233" s="1">
        <v>45917</v>
      </c>
    </row>
    <row r="234" spans="1:41" x14ac:dyDescent="0.25">
      <c r="A234">
        <v>1647820</v>
      </c>
      <c r="B234" t="s">
        <v>725</v>
      </c>
      <c r="C234" t="s">
        <v>91</v>
      </c>
      <c r="D234">
        <v>4540966</v>
      </c>
      <c r="E234" t="s">
        <v>23</v>
      </c>
      <c r="F234" t="s">
        <v>23</v>
      </c>
      <c r="H234" s="1">
        <v>43558</v>
      </c>
      <c r="I234" t="s">
        <v>23</v>
      </c>
      <c r="J234">
        <v>-9</v>
      </c>
      <c r="K234" t="s">
        <v>24</v>
      </c>
      <c r="M234" t="s">
        <v>25</v>
      </c>
      <c r="N234">
        <v>4450757</v>
      </c>
      <c r="O234" t="s">
        <v>27</v>
      </c>
      <c r="P234" s="1">
        <v>45933</v>
      </c>
      <c r="Q234" t="s">
        <v>77</v>
      </c>
      <c r="R234" s="1">
        <v>45580</v>
      </c>
      <c r="T234" t="s">
        <v>137</v>
      </c>
      <c r="U234">
        <v>500</v>
      </c>
      <c r="X234">
        <v>5</v>
      </c>
      <c r="Y234" t="s">
        <v>75</v>
      </c>
      <c r="AC234" t="s">
        <v>136</v>
      </c>
      <c r="AD234" t="s">
        <v>159</v>
      </c>
      <c r="AE234">
        <v>45590</v>
      </c>
      <c r="AF234" t="s">
        <v>726</v>
      </c>
      <c r="AI234">
        <v>671661725</v>
      </c>
      <c r="AJ234">
        <v>661094263</v>
      </c>
      <c r="AK234" t="s">
        <v>727</v>
      </c>
      <c r="AL234">
        <v>0</v>
      </c>
      <c r="AM234">
        <v>0</v>
      </c>
      <c r="AO234" s="1">
        <v>45933</v>
      </c>
    </row>
    <row r="235" spans="1:41" x14ac:dyDescent="0.25">
      <c r="A235">
        <v>1434545</v>
      </c>
      <c r="B235" t="s">
        <v>193</v>
      </c>
      <c r="C235" t="s">
        <v>200</v>
      </c>
      <c r="D235">
        <v>4535378</v>
      </c>
      <c r="E235" t="s">
        <v>22</v>
      </c>
      <c r="F235" t="s">
        <v>22</v>
      </c>
      <c r="H235" s="1">
        <v>42182</v>
      </c>
      <c r="I235" t="s">
        <v>190</v>
      </c>
      <c r="J235">
        <v>-11</v>
      </c>
      <c r="K235" t="s">
        <v>24</v>
      </c>
      <c r="M235" t="s">
        <v>25</v>
      </c>
      <c r="N235">
        <v>4450768</v>
      </c>
      <c r="O235" t="s">
        <v>62</v>
      </c>
      <c r="P235" s="1">
        <v>45906</v>
      </c>
      <c r="Q235" t="s">
        <v>77</v>
      </c>
      <c r="R235" s="1">
        <v>44829</v>
      </c>
      <c r="T235" t="s">
        <v>137</v>
      </c>
      <c r="U235">
        <v>663</v>
      </c>
      <c r="X235">
        <v>6</v>
      </c>
      <c r="Y235" t="s">
        <v>75</v>
      </c>
      <c r="AC235" t="s">
        <v>136</v>
      </c>
      <c r="AD235" t="s">
        <v>142</v>
      </c>
      <c r="AE235">
        <v>45380</v>
      </c>
      <c r="AF235" t="s">
        <v>194</v>
      </c>
      <c r="AJ235">
        <v>623850701</v>
      </c>
      <c r="AK235" t="s">
        <v>195</v>
      </c>
      <c r="AL235">
        <v>0</v>
      </c>
      <c r="AM235">
        <v>0</v>
      </c>
      <c r="AO235" s="1">
        <v>45906</v>
      </c>
    </row>
    <row r="236" spans="1:41" x14ac:dyDescent="0.25">
      <c r="A236">
        <v>1616791</v>
      </c>
      <c r="B236" t="s">
        <v>568</v>
      </c>
      <c r="C236" t="s">
        <v>569</v>
      </c>
      <c r="D236">
        <v>4540509</v>
      </c>
      <c r="E236" t="s">
        <v>23</v>
      </c>
      <c r="F236" t="s">
        <v>23</v>
      </c>
      <c r="H236" s="1">
        <v>42919</v>
      </c>
      <c r="I236" t="s">
        <v>23</v>
      </c>
      <c r="J236">
        <v>-9</v>
      </c>
      <c r="K236" t="s">
        <v>24</v>
      </c>
      <c r="M236" t="s">
        <v>25</v>
      </c>
      <c r="N236">
        <v>4450036</v>
      </c>
      <c r="O236" t="s">
        <v>94</v>
      </c>
      <c r="P236" s="1">
        <v>45927</v>
      </c>
      <c r="Q236" t="s">
        <v>77</v>
      </c>
      <c r="R236" s="1">
        <v>45553</v>
      </c>
      <c r="T236" t="s">
        <v>137</v>
      </c>
      <c r="U236">
        <v>500</v>
      </c>
      <c r="X236">
        <v>5</v>
      </c>
      <c r="Y236" t="s">
        <v>75</v>
      </c>
      <c r="AC236" t="s">
        <v>136</v>
      </c>
      <c r="AD236" t="s">
        <v>570</v>
      </c>
      <c r="AE236">
        <v>45220</v>
      </c>
      <c r="AF236" t="s">
        <v>571</v>
      </c>
      <c r="AJ236">
        <v>671668007</v>
      </c>
      <c r="AK236" t="s">
        <v>572</v>
      </c>
      <c r="AL236">
        <v>0</v>
      </c>
      <c r="AM236">
        <v>0</v>
      </c>
      <c r="AO236" s="1">
        <v>45927</v>
      </c>
    </row>
    <row r="237" spans="1:41" x14ac:dyDescent="0.25">
      <c r="A237">
        <v>1724899</v>
      </c>
      <c r="B237" t="s">
        <v>1293</v>
      </c>
      <c r="C237" t="s">
        <v>182</v>
      </c>
      <c r="D237">
        <v>4541949</v>
      </c>
      <c r="E237" t="s">
        <v>23</v>
      </c>
      <c r="H237" s="1">
        <v>42419</v>
      </c>
      <c r="I237" t="s">
        <v>31</v>
      </c>
      <c r="J237">
        <v>-10</v>
      </c>
      <c r="K237" t="s">
        <v>24</v>
      </c>
      <c r="M237" t="s">
        <v>25</v>
      </c>
      <c r="N237">
        <v>4450773</v>
      </c>
      <c r="O237" t="s">
        <v>80</v>
      </c>
      <c r="P237" s="1">
        <v>45924</v>
      </c>
      <c r="Q237" t="s">
        <v>77</v>
      </c>
      <c r="R237" s="1">
        <v>45924</v>
      </c>
      <c r="T237" t="s">
        <v>137</v>
      </c>
      <c r="U237">
        <v>500</v>
      </c>
      <c r="X237">
        <v>5</v>
      </c>
      <c r="Y237" t="s">
        <v>75</v>
      </c>
      <c r="AC237" t="s">
        <v>136</v>
      </c>
      <c r="AD237" t="s">
        <v>1294</v>
      </c>
      <c r="AE237">
        <v>45240</v>
      </c>
      <c r="AF237" t="s">
        <v>1295</v>
      </c>
      <c r="AI237">
        <v>663712163</v>
      </c>
      <c r="AJ237">
        <v>663712163</v>
      </c>
      <c r="AK237" t="s">
        <v>1296</v>
      </c>
      <c r="AL237">
        <v>0</v>
      </c>
      <c r="AM237">
        <v>0</v>
      </c>
      <c r="AO237" s="1">
        <v>45924</v>
      </c>
    </row>
    <row r="238" spans="1:41" x14ac:dyDescent="0.25">
      <c r="A238">
        <v>1624934</v>
      </c>
      <c r="B238" t="s">
        <v>390</v>
      </c>
      <c r="C238" t="s">
        <v>391</v>
      </c>
      <c r="D238">
        <v>4540626</v>
      </c>
      <c r="E238" t="s">
        <v>23</v>
      </c>
      <c r="F238" t="s">
        <v>23</v>
      </c>
      <c r="H238" s="1">
        <v>42222</v>
      </c>
      <c r="I238" t="s">
        <v>190</v>
      </c>
      <c r="J238">
        <v>-11</v>
      </c>
      <c r="K238" t="s">
        <v>24</v>
      </c>
      <c r="M238" t="s">
        <v>25</v>
      </c>
      <c r="N238">
        <v>4450772</v>
      </c>
      <c r="O238" t="s">
        <v>314</v>
      </c>
      <c r="P238" s="1">
        <v>45896</v>
      </c>
      <c r="Q238" t="s">
        <v>77</v>
      </c>
      <c r="R238" s="1">
        <v>45559</v>
      </c>
      <c r="T238" t="s">
        <v>137</v>
      </c>
      <c r="U238">
        <v>500</v>
      </c>
      <c r="X238">
        <v>5</v>
      </c>
      <c r="Y238" t="s">
        <v>75</v>
      </c>
      <c r="AC238" t="s">
        <v>136</v>
      </c>
      <c r="AD238" t="s">
        <v>315</v>
      </c>
      <c r="AE238">
        <v>45150</v>
      </c>
      <c r="AF238" t="s">
        <v>392</v>
      </c>
      <c r="AK238" t="s">
        <v>393</v>
      </c>
      <c r="AL238">
        <v>0</v>
      </c>
      <c r="AM238">
        <v>0</v>
      </c>
      <c r="AO238" s="1">
        <v>45896</v>
      </c>
    </row>
    <row r="239" spans="1:41" x14ac:dyDescent="0.25">
      <c r="A239">
        <v>1524577</v>
      </c>
      <c r="B239" t="s">
        <v>274</v>
      </c>
      <c r="C239" t="s">
        <v>275</v>
      </c>
      <c r="D239">
        <v>4538259</v>
      </c>
      <c r="E239" t="s">
        <v>23</v>
      </c>
      <c r="F239" t="s">
        <v>23</v>
      </c>
      <c r="H239" s="1">
        <v>42584</v>
      </c>
      <c r="I239" t="s">
        <v>31</v>
      </c>
      <c r="J239">
        <v>-10</v>
      </c>
      <c r="K239" t="s">
        <v>28</v>
      </c>
      <c r="M239" t="s">
        <v>25</v>
      </c>
      <c r="N239">
        <v>4450410</v>
      </c>
      <c r="O239" t="s">
        <v>84</v>
      </c>
      <c r="P239" s="1">
        <v>45932</v>
      </c>
      <c r="Q239" t="s">
        <v>77</v>
      </c>
      <c r="R239" s="1">
        <v>45197</v>
      </c>
      <c r="T239" t="s">
        <v>137</v>
      </c>
      <c r="U239">
        <v>500</v>
      </c>
      <c r="X239">
        <v>5</v>
      </c>
      <c r="Y239" t="s">
        <v>75</v>
      </c>
      <c r="AC239" t="s">
        <v>136</v>
      </c>
      <c r="AD239" t="s">
        <v>152</v>
      </c>
      <c r="AE239">
        <v>45160</v>
      </c>
      <c r="AF239" t="s">
        <v>276</v>
      </c>
      <c r="AJ239">
        <v>683936034</v>
      </c>
      <c r="AK239" t="s">
        <v>277</v>
      </c>
      <c r="AL239">
        <v>0</v>
      </c>
      <c r="AM239">
        <v>0</v>
      </c>
      <c r="AO239" s="1">
        <v>45932</v>
      </c>
    </row>
    <row r="240" spans="1:41" x14ac:dyDescent="0.25">
      <c r="A240">
        <v>1724930</v>
      </c>
      <c r="B240" t="s">
        <v>1297</v>
      </c>
      <c r="C240" t="s">
        <v>573</v>
      </c>
      <c r="D240">
        <v>4541952</v>
      </c>
      <c r="E240" t="s">
        <v>22</v>
      </c>
      <c r="H240" s="1">
        <v>42402</v>
      </c>
      <c r="I240" t="s">
        <v>31</v>
      </c>
      <c r="J240">
        <v>-10</v>
      </c>
      <c r="K240" t="s">
        <v>24</v>
      </c>
      <c r="M240" t="s">
        <v>25</v>
      </c>
      <c r="N240">
        <v>4450108</v>
      </c>
      <c r="O240" t="s">
        <v>71</v>
      </c>
      <c r="P240" s="1">
        <v>45924</v>
      </c>
      <c r="Q240" t="s">
        <v>77</v>
      </c>
      <c r="R240" s="1">
        <v>45924</v>
      </c>
      <c r="T240" t="s">
        <v>137</v>
      </c>
      <c r="U240">
        <v>500</v>
      </c>
      <c r="X240">
        <v>5</v>
      </c>
      <c r="Y240" t="s">
        <v>75</v>
      </c>
      <c r="AC240" t="s">
        <v>136</v>
      </c>
      <c r="AD240" t="s">
        <v>96</v>
      </c>
      <c r="AE240">
        <v>45500</v>
      </c>
      <c r="AF240" t="s">
        <v>1298</v>
      </c>
      <c r="AJ240">
        <v>674884123</v>
      </c>
      <c r="AK240" t="s">
        <v>1299</v>
      </c>
      <c r="AL240">
        <v>0</v>
      </c>
      <c r="AM240">
        <v>0</v>
      </c>
      <c r="AO240" s="1">
        <v>45924</v>
      </c>
    </row>
    <row r="241" spans="1:41" x14ac:dyDescent="0.25">
      <c r="A241">
        <v>1639866</v>
      </c>
      <c r="B241" t="s">
        <v>728</v>
      </c>
      <c r="C241" t="s">
        <v>68</v>
      </c>
      <c r="D241">
        <v>4540905</v>
      </c>
      <c r="E241" t="s">
        <v>23</v>
      </c>
      <c r="F241" t="s">
        <v>23</v>
      </c>
      <c r="H241" s="1">
        <v>42595</v>
      </c>
      <c r="I241" t="s">
        <v>31</v>
      </c>
      <c r="J241">
        <v>-10</v>
      </c>
      <c r="K241" t="s">
        <v>24</v>
      </c>
      <c r="M241" t="s">
        <v>25</v>
      </c>
      <c r="N241">
        <v>4450759</v>
      </c>
      <c r="O241" t="s">
        <v>45</v>
      </c>
      <c r="P241" s="1">
        <v>45906</v>
      </c>
      <c r="Q241" t="s">
        <v>77</v>
      </c>
      <c r="R241" s="1">
        <v>45570</v>
      </c>
      <c r="T241" t="s">
        <v>137</v>
      </c>
      <c r="U241">
        <v>500</v>
      </c>
      <c r="X241">
        <v>5</v>
      </c>
      <c r="Y241" t="s">
        <v>75</v>
      </c>
      <c r="AC241" t="s">
        <v>136</v>
      </c>
      <c r="AD241" t="s">
        <v>258</v>
      </c>
      <c r="AE241">
        <v>45110</v>
      </c>
      <c r="AF241" t="s">
        <v>729</v>
      </c>
      <c r="AJ241">
        <v>624718333</v>
      </c>
      <c r="AK241" t="s">
        <v>730</v>
      </c>
      <c r="AL241">
        <v>0</v>
      </c>
      <c r="AM241">
        <v>0</v>
      </c>
      <c r="AO241" s="1">
        <v>45906</v>
      </c>
    </row>
    <row r="242" spans="1:41" x14ac:dyDescent="0.25">
      <c r="A242">
        <v>1737371</v>
      </c>
      <c r="B242" t="s">
        <v>1300</v>
      </c>
      <c r="C242" t="s">
        <v>1301</v>
      </c>
      <c r="D242">
        <v>4542126</v>
      </c>
      <c r="E242" t="s">
        <v>23</v>
      </c>
      <c r="H242" s="1">
        <v>42527</v>
      </c>
      <c r="I242" t="s">
        <v>31</v>
      </c>
      <c r="J242">
        <v>-10</v>
      </c>
      <c r="K242" t="s">
        <v>24</v>
      </c>
      <c r="M242" t="s">
        <v>25</v>
      </c>
      <c r="N242">
        <v>4450751</v>
      </c>
      <c r="O242" t="s">
        <v>34</v>
      </c>
      <c r="P242" s="1">
        <v>45938</v>
      </c>
      <c r="Q242" t="s">
        <v>77</v>
      </c>
      <c r="R242" s="1">
        <v>45938</v>
      </c>
      <c r="T242" t="s">
        <v>137</v>
      </c>
      <c r="U242">
        <v>500</v>
      </c>
      <c r="X242">
        <v>5</v>
      </c>
      <c r="Y242" t="s">
        <v>75</v>
      </c>
      <c r="AC242" t="s">
        <v>136</v>
      </c>
      <c r="AD242" t="s">
        <v>707</v>
      </c>
      <c r="AE242">
        <v>45140</v>
      </c>
      <c r="AF242" t="s">
        <v>1302</v>
      </c>
      <c r="AJ242" t="s">
        <v>1303</v>
      </c>
      <c r="AK242" t="s">
        <v>1304</v>
      </c>
      <c r="AL242">
        <v>0</v>
      </c>
      <c r="AM242">
        <v>0</v>
      </c>
      <c r="AO242" s="1">
        <v>45938</v>
      </c>
    </row>
    <row r="243" spans="1:41" x14ac:dyDescent="0.25">
      <c r="A243">
        <v>1599720</v>
      </c>
      <c r="B243" t="s">
        <v>394</v>
      </c>
      <c r="C243" t="s">
        <v>116</v>
      </c>
      <c r="D243">
        <v>4540235</v>
      </c>
      <c r="E243" t="s">
        <v>23</v>
      </c>
      <c r="F243" t="s">
        <v>23</v>
      </c>
      <c r="H243" s="1">
        <v>42244</v>
      </c>
      <c r="I243" t="s">
        <v>190</v>
      </c>
      <c r="J243">
        <v>-11</v>
      </c>
      <c r="K243" t="s">
        <v>24</v>
      </c>
      <c r="M243" t="s">
        <v>25</v>
      </c>
      <c r="N243">
        <v>4450026</v>
      </c>
      <c r="O243" t="s">
        <v>72</v>
      </c>
      <c r="P243" s="1">
        <v>45906</v>
      </c>
      <c r="Q243" t="s">
        <v>77</v>
      </c>
      <c r="R243" s="1">
        <v>45528</v>
      </c>
      <c r="T243" t="s">
        <v>137</v>
      </c>
      <c r="U243">
        <v>500</v>
      </c>
      <c r="X243">
        <v>5</v>
      </c>
      <c r="Y243" t="s">
        <v>75</v>
      </c>
      <c r="AC243" t="s">
        <v>136</v>
      </c>
      <c r="AD243" t="s">
        <v>81</v>
      </c>
      <c r="AE243">
        <v>45100</v>
      </c>
      <c r="AF243" t="s">
        <v>231</v>
      </c>
      <c r="AK243" t="s">
        <v>144</v>
      </c>
      <c r="AL243">
        <v>0</v>
      </c>
      <c r="AM243">
        <v>0</v>
      </c>
      <c r="AO243" s="1">
        <v>45906</v>
      </c>
    </row>
    <row r="244" spans="1:41" x14ac:dyDescent="0.25">
      <c r="A244">
        <v>1626544</v>
      </c>
      <c r="B244" t="s">
        <v>395</v>
      </c>
      <c r="C244" t="s">
        <v>396</v>
      </c>
      <c r="D244">
        <v>4540662</v>
      </c>
      <c r="E244" t="s">
        <v>23</v>
      </c>
      <c r="F244" t="s">
        <v>23</v>
      </c>
      <c r="H244" s="1">
        <v>42183</v>
      </c>
      <c r="I244" t="s">
        <v>190</v>
      </c>
      <c r="J244">
        <v>-11</v>
      </c>
      <c r="K244" t="s">
        <v>24</v>
      </c>
      <c r="M244" t="s">
        <v>25</v>
      </c>
      <c r="N244">
        <v>4450410</v>
      </c>
      <c r="O244" t="s">
        <v>84</v>
      </c>
      <c r="P244" s="1">
        <v>45932</v>
      </c>
      <c r="Q244" t="s">
        <v>77</v>
      </c>
      <c r="R244" s="1">
        <v>45560</v>
      </c>
      <c r="T244" t="s">
        <v>137</v>
      </c>
      <c r="U244">
        <v>500</v>
      </c>
      <c r="X244">
        <v>5</v>
      </c>
      <c r="Y244" t="s">
        <v>75</v>
      </c>
      <c r="AC244" t="s">
        <v>136</v>
      </c>
      <c r="AD244" t="s">
        <v>172</v>
      </c>
      <c r="AE244">
        <v>45750</v>
      </c>
      <c r="AF244" t="s">
        <v>397</v>
      </c>
      <c r="AJ244">
        <v>786889285</v>
      </c>
      <c r="AK244" t="s">
        <v>398</v>
      </c>
      <c r="AL244">
        <v>0</v>
      </c>
      <c r="AM244">
        <v>0</v>
      </c>
      <c r="AO244" s="1">
        <v>45932</v>
      </c>
    </row>
    <row r="245" spans="1:41" x14ac:dyDescent="0.25">
      <c r="A245">
        <v>1696846</v>
      </c>
      <c r="B245" t="s">
        <v>1305</v>
      </c>
      <c r="C245" t="s">
        <v>1306</v>
      </c>
      <c r="D245">
        <v>4541516</v>
      </c>
      <c r="E245" t="s">
        <v>22</v>
      </c>
      <c r="F245" t="s">
        <v>250</v>
      </c>
      <c r="H245" s="1">
        <v>42156</v>
      </c>
      <c r="I245" t="s">
        <v>190</v>
      </c>
      <c r="J245">
        <v>-11</v>
      </c>
      <c r="K245" t="s">
        <v>28</v>
      </c>
      <c r="M245" t="s">
        <v>25</v>
      </c>
      <c r="N245">
        <v>4450410</v>
      </c>
      <c r="O245" t="s">
        <v>84</v>
      </c>
      <c r="P245" s="1">
        <v>45903</v>
      </c>
      <c r="Q245" t="s">
        <v>77</v>
      </c>
      <c r="R245" s="1">
        <v>45827</v>
      </c>
      <c r="T245" t="s">
        <v>137</v>
      </c>
      <c r="U245">
        <v>500</v>
      </c>
      <c r="X245">
        <v>5</v>
      </c>
      <c r="Y245" t="s">
        <v>75</v>
      </c>
      <c r="AC245" t="s">
        <v>136</v>
      </c>
      <c r="AD245" t="s">
        <v>1307</v>
      </c>
      <c r="AE245">
        <v>45370</v>
      </c>
      <c r="AF245" t="s">
        <v>1308</v>
      </c>
      <c r="AJ245">
        <v>620397649</v>
      </c>
      <c r="AK245" t="s">
        <v>1309</v>
      </c>
      <c r="AL245">
        <v>0</v>
      </c>
      <c r="AM245">
        <v>0</v>
      </c>
      <c r="AO245" s="1">
        <v>45903</v>
      </c>
    </row>
    <row r="246" spans="1:41" x14ac:dyDescent="0.25">
      <c r="A246">
        <v>1708851</v>
      </c>
      <c r="B246" t="s">
        <v>1310</v>
      </c>
      <c r="C246" t="s">
        <v>100</v>
      </c>
      <c r="D246">
        <v>4541710</v>
      </c>
      <c r="E246" t="s">
        <v>23</v>
      </c>
      <c r="H246" s="1">
        <v>42534</v>
      </c>
      <c r="I246" t="s">
        <v>31</v>
      </c>
      <c r="J246">
        <v>-10</v>
      </c>
      <c r="K246" t="s">
        <v>24</v>
      </c>
      <c r="M246" t="s">
        <v>25</v>
      </c>
      <c r="N246">
        <v>4450285</v>
      </c>
      <c r="O246" t="s">
        <v>43</v>
      </c>
      <c r="P246" s="1">
        <v>45907</v>
      </c>
      <c r="Q246" t="s">
        <v>77</v>
      </c>
      <c r="R246" s="1">
        <v>45907</v>
      </c>
      <c r="T246" t="s">
        <v>137</v>
      </c>
      <c r="U246">
        <v>500</v>
      </c>
      <c r="X246">
        <v>5</v>
      </c>
      <c r="Y246" t="s">
        <v>75</v>
      </c>
      <c r="AC246" t="s">
        <v>136</v>
      </c>
      <c r="AD246" t="s">
        <v>290</v>
      </c>
      <c r="AE246">
        <v>45800</v>
      </c>
      <c r="AF246" t="s">
        <v>1311</v>
      </c>
      <c r="AJ246">
        <v>683284038</v>
      </c>
      <c r="AK246" t="s">
        <v>1312</v>
      </c>
      <c r="AL246">
        <v>0</v>
      </c>
      <c r="AM246">
        <v>0</v>
      </c>
      <c r="AO246" s="1">
        <v>45907</v>
      </c>
    </row>
    <row r="247" spans="1:41" x14ac:dyDescent="0.25">
      <c r="A247">
        <v>1733923</v>
      </c>
      <c r="B247" t="s">
        <v>1313</v>
      </c>
      <c r="C247" t="s">
        <v>731</v>
      </c>
      <c r="D247">
        <v>4542076</v>
      </c>
      <c r="E247" t="s">
        <v>23</v>
      </c>
      <c r="H247" s="1">
        <v>42421</v>
      </c>
      <c r="I247" t="s">
        <v>31</v>
      </c>
      <c r="J247">
        <v>-10</v>
      </c>
      <c r="K247" t="s">
        <v>24</v>
      </c>
      <c r="M247" t="s">
        <v>25</v>
      </c>
      <c r="N247">
        <v>4450417</v>
      </c>
      <c r="O247" t="s">
        <v>888</v>
      </c>
      <c r="P247" s="1">
        <v>45933</v>
      </c>
      <c r="Q247" t="s">
        <v>77</v>
      </c>
      <c r="R247" s="1">
        <v>45933</v>
      </c>
      <c r="T247" t="s">
        <v>137</v>
      </c>
      <c r="U247">
        <v>500</v>
      </c>
      <c r="X247">
        <v>5</v>
      </c>
      <c r="Y247" t="s">
        <v>75</v>
      </c>
      <c r="AC247" t="s">
        <v>136</v>
      </c>
      <c r="AD247" t="s">
        <v>158</v>
      </c>
      <c r="AE247">
        <v>45200</v>
      </c>
      <c r="AF247" t="s">
        <v>1314</v>
      </c>
      <c r="AJ247">
        <v>670153488</v>
      </c>
      <c r="AK247" t="s">
        <v>1315</v>
      </c>
      <c r="AL247">
        <v>0</v>
      </c>
      <c r="AM247">
        <v>0</v>
      </c>
      <c r="AO247" s="1">
        <v>45933</v>
      </c>
    </row>
    <row r="248" spans="1:41" x14ac:dyDescent="0.25">
      <c r="A248">
        <v>1535836</v>
      </c>
      <c r="B248" t="s">
        <v>576</v>
      </c>
      <c r="C248" t="s">
        <v>191</v>
      </c>
      <c r="D248">
        <v>4538377</v>
      </c>
      <c r="E248" t="s">
        <v>22</v>
      </c>
      <c r="F248" t="s">
        <v>22</v>
      </c>
      <c r="H248" s="1">
        <v>42540</v>
      </c>
      <c r="I248" t="s">
        <v>31</v>
      </c>
      <c r="J248">
        <v>-10</v>
      </c>
      <c r="K248" t="s">
        <v>24</v>
      </c>
      <c r="M248" t="s">
        <v>25</v>
      </c>
      <c r="N248">
        <v>4450410</v>
      </c>
      <c r="O248" t="s">
        <v>84</v>
      </c>
      <c r="P248" s="1">
        <v>45917</v>
      </c>
      <c r="Q248" t="s">
        <v>77</v>
      </c>
      <c r="R248" s="1">
        <v>45211</v>
      </c>
      <c r="T248" t="s">
        <v>137</v>
      </c>
      <c r="U248">
        <v>500</v>
      </c>
      <c r="X248">
        <v>5</v>
      </c>
      <c r="Y248" t="s">
        <v>75</v>
      </c>
      <c r="AC248" t="s">
        <v>136</v>
      </c>
      <c r="AD248" t="s">
        <v>152</v>
      </c>
      <c r="AE248">
        <v>45160</v>
      </c>
      <c r="AF248" t="s">
        <v>577</v>
      </c>
      <c r="AJ248">
        <v>661907581</v>
      </c>
      <c r="AK248" t="s">
        <v>578</v>
      </c>
      <c r="AL248">
        <v>0</v>
      </c>
      <c r="AM248">
        <v>0</v>
      </c>
      <c r="AO248" s="1">
        <v>45917</v>
      </c>
    </row>
    <row r="249" spans="1:41" x14ac:dyDescent="0.25">
      <c r="A249">
        <v>1704178</v>
      </c>
      <c r="B249" t="s">
        <v>1316</v>
      </c>
      <c r="C249" t="s">
        <v>1317</v>
      </c>
      <c r="D249">
        <v>4541637</v>
      </c>
      <c r="E249" t="s">
        <v>22</v>
      </c>
      <c r="H249" s="1">
        <v>42446</v>
      </c>
      <c r="I249" t="s">
        <v>31</v>
      </c>
      <c r="J249">
        <v>-10</v>
      </c>
      <c r="K249" t="s">
        <v>24</v>
      </c>
      <c r="M249" t="s">
        <v>25</v>
      </c>
      <c r="N249">
        <v>4450192</v>
      </c>
      <c r="O249" t="s">
        <v>228</v>
      </c>
      <c r="P249" s="1">
        <v>45908</v>
      </c>
      <c r="Q249" t="s">
        <v>77</v>
      </c>
      <c r="R249" s="1">
        <v>45896</v>
      </c>
      <c r="T249" t="s">
        <v>137</v>
      </c>
      <c r="U249">
        <v>500</v>
      </c>
      <c r="X249">
        <v>5</v>
      </c>
      <c r="Y249" t="s">
        <v>75</v>
      </c>
      <c r="AC249" t="s">
        <v>136</v>
      </c>
      <c r="AD249" t="s">
        <v>141</v>
      </c>
      <c r="AE249">
        <v>45000</v>
      </c>
      <c r="AF249" t="s">
        <v>1318</v>
      </c>
      <c r="AI249">
        <v>665623608</v>
      </c>
      <c r="AJ249">
        <v>665623608</v>
      </c>
      <c r="AK249" t="s">
        <v>1319</v>
      </c>
      <c r="AL249">
        <v>1</v>
      </c>
      <c r="AM249">
        <v>1</v>
      </c>
      <c r="AO249" s="1">
        <v>45896</v>
      </c>
    </row>
    <row r="250" spans="1:41" x14ac:dyDescent="0.25">
      <c r="A250">
        <v>1611150</v>
      </c>
      <c r="B250" t="s">
        <v>399</v>
      </c>
      <c r="C250" t="s">
        <v>400</v>
      </c>
      <c r="D250">
        <v>4540403</v>
      </c>
      <c r="E250" t="s">
        <v>23</v>
      </c>
      <c r="F250" t="s">
        <v>23</v>
      </c>
      <c r="H250" s="1">
        <v>42346</v>
      </c>
      <c r="I250" t="s">
        <v>190</v>
      </c>
      <c r="J250">
        <v>-11</v>
      </c>
      <c r="K250" t="s">
        <v>24</v>
      </c>
      <c r="M250" t="s">
        <v>25</v>
      </c>
      <c r="N250">
        <v>4450026</v>
      </c>
      <c r="O250" t="s">
        <v>72</v>
      </c>
      <c r="P250" s="1">
        <v>45918</v>
      </c>
      <c r="Q250" t="s">
        <v>77</v>
      </c>
      <c r="R250" s="1">
        <v>45548</v>
      </c>
      <c r="T250" t="s">
        <v>137</v>
      </c>
      <c r="U250">
        <v>500</v>
      </c>
      <c r="X250">
        <v>5</v>
      </c>
      <c r="Y250" t="s">
        <v>75</v>
      </c>
      <c r="AC250" t="s">
        <v>136</v>
      </c>
      <c r="AD250" t="s">
        <v>81</v>
      </c>
      <c r="AE250">
        <v>45100</v>
      </c>
      <c r="AF250" t="s">
        <v>231</v>
      </c>
      <c r="AK250" t="s">
        <v>144</v>
      </c>
      <c r="AL250">
        <v>0</v>
      </c>
      <c r="AM250">
        <v>0</v>
      </c>
      <c r="AO250" s="1">
        <v>45918</v>
      </c>
    </row>
    <row r="251" spans="1:41" x14ac:dyDescent="0.25">
      <c r="A251">
        <v>1718937</v>
      </c>
      <c r="B251" t="s">
        <v>399</v>
      </c>
      <c r="C251" t="s">
        <v>526</v>
      </c>
      <c r="D251">
        <v>4541852</v>
      </c>
      <c r="E251" t="s">
        <v>23</v>
      </c>
      <c r="H251" s="1">
        <v>43317</v>
      </c>
      <c r="I251" t="s">
        <v>23</v>
      </c>
      <c r="J251">
        <v>-9</v>
      </c>
      <c r="K251" t="s">
        <v>24</v>
      </c>
      <c r="M251" t="s">
        <v>25</v>
      </c>
      <c r="N251">
        <v>4450026</v>
      </c>
      <c r="O251" t="s">
        <v>72</v>
      </c>
      <c r="P251" s="1">
        <v>45918</v>
      </c>
      <c r="Q251" t="s">
        <v>77</v>
      </c>
      <c r="R251" s="1">
        <v>45918</v>
      </c>
      <c r="T251" t="s">
        <v>137</v>
      </c>
      <c r="U251">
        <v>500</v>
      </c>
      <c r="X251">
        <v>5</v>
      </c>
      <c r="Y251" t="s">
        <v>75</v>
      </c>
      <c r="AC251" t="s">
        <v>136</v>
      </c>
      <c r="AD251" t="s">
        <v>81</v>
      </c>
      <c r="AE251">
        <v>45100</v>
      </c>
      <c r="AF251" t="s">
        <v>231</v>
      </c>
      <c r="AK251" t="s">
        <v>144</v>
      </c>
      <c r="AL251">
        <v>0</v>
      </c>
      <c r="AM251">
        <v>0</v>
      </c>
      <c r="AO251" s="1">
        <v>45918</v>
      </c>
    </row>
    <row r="252" spans="1:41" x14ac:dyDescent="0.25">
      <c r="A252">
        <v>1739041</v>
      </c>
      <c r="B252" t="s">
        <v>1320</v>
      </c>
      <c r="C252" t="s">
        <v>1000</v>
      </c>
      <c r="D252">
        <v>4542148</v>
      </c>
      <c r="E252" t="s">
        <v>23</v>
      </c>
      <c r="H252" s="1">
        <v>42583</v>
      </c>
      <c r="I252" t="s">
        <v>31</v>
      </c>
      <c r="J252">
        <v>-10</v>
      </c>
      <c r="K252" t="s">
        <v>24</v>
      </c>
      <c r="M252" t="s">
        <v>25</v>
      </c>
      <c r="N252">
        <v>4450757</v>
      </c>
      <c r="O252" t="s">
        <v>27</v>
      </c>
      <c r="P252" s="1">
        <v>45940</v>
      </c>
      <c r="Q252" t="s">
        <v>77</v>
      </c>
      <c r="R252" s="1">
        <v>45940</v>
      </c>
      <c r="T252" t="s">
        <v>137</v>
      </c>
      <c r="U252">
        <v>500</v>
      </c>
      <c r="X252">
        <v>5</v>
      </c>
      <c r="Y252" t="s">
        <v>75</v>
      </c>
      <c r="AC252" t="s">
        <v>136</v>
      </c>
      <c r="AD252" t="s">
        <v>623</v>
      </c>
      <c r="AE252">
        <v>45650</v>
      </c>
      <c r="AF252" t="s">
        <v>1321</v>
      </c>
      <c r="AJ252">
        <v>619299689</v>
      </c>
      <c r="AK252" t="s">
        <v>1322</v>
      </c>
      <c r="AL252">
        <v>1</v>
      </c>
      <c r="AM252">
        <v>0</v>
      </c>
      <c r="AO252" s="1">
        <v>45940</v>
      </c>
    </row>
    <row r="253" spans="1:41" x14ac:dyDescent="0.25">
      <c r="A253">
        <v>1600027</v>
      </c>
      <c r="B253" t="s">
        <v>579</v>
      </c>
      <c r="C253" t="s">
        <v>580</v>
      </c>
      <c r="D253">
        <v>4540241</v>
      </c>
      <c r="E253" t="s">
        <v>23</v>
      </c>
      <c r="F253" t="s">
        <v>23</v>
      </c>
      <c r="H253" s="1">
        <v>43356</v>
      </c>
      <c r="I253" t="s">
        <v>23</v>
      </c>
      <c r="J253">
        <v>-9</v>
      </c>
      <c r="K253" t="s">
        <v>24</v>
      </c>
      <c r="M253" t="s">
        <v>25</v>
      </c>
      <c r="N253">
        <v>4450757</v>
      </c>
      <c r="O253" t="s">
        <v>27</v>
      </c>
      <c r="P253" s="1">
        <v>45910</v>
      </c>
      <c r="Q253" t="s">
        <v>77</v>
      </c>
      <c r="R253" s="1">
        <v>45532</v>
      </c>
      <c r="T253" t="s">
        <v>137</v>
      </c>
      <c r="U253">
        <v>500</v>
      </c>
      <c r="X253">
        <v>5</v>
      </c>
      <c r="Y253" t="s">
        <v>75</v>
      </c>
      <c r="AC253" t="s">
        <v>136</v>
      </c>
      <c r="AD253" t="s">
        <v>81</v>
      </c>
      <c r="AE253">
        <v>45100</v>
      </c>
      <c r="AF253" t="s">
        <v>1323</v>
      </c>
      <c r="AJ253">
        <v>699246331</v>
      </c>
      <c r="AK253" t="s">
        <v>1324</v>
      </c>
      <c r="AL253">
        <v>0</v>
      </c>
      <c r="AM253">
        <v>0</v>
      </c>
      <c r="AO253" s="1">
        <v>45910</v>
      </c>
    </row>
    <row r="254" spans="1:41" x14ac:dyDescent="0.25">
      <c r="A254">
        <v>1716486</v>
      </c>
      <c r="B254" t="s">
        <v>1325</v>
      </c>
      <c r="C254" t="s">
        <v>1326</v>
      </c>
      <c r="D254">
        <v>4541826</v>
      </c>
      <c r="E254" t="s">
        <v>23</v>
      </c>
      <c r="H254" s="1">
        <v>42614</v>
      </c>
      <c r="I254" t="s">
        <v>31</v>
      </c>
      <c r="J254">
        <v>-10</v>
      </c>
      <c r="K254" t="s">
        <v>24</v>
      </c>
      <c r="M254" t="s">
        <v>25</v>
      </c>
      <c r="N254">
        <v>4450026</v>
      </c>
      <c r="O254" t="s">
        <v>72</v>
      </c>
      <c r="P254" s="1">
        <v>45916</v>
      </c>
      <c r="Q254" t="s">
        <v>77</v>
      </c>
      <c r="R254" s="1">
        <v>45916</v>
      </c>
      <c r="T254" t="s">
        <v>137</v>
      </c>
      <c r="U254">
        <v>500</v>
      </c>
      <c r="X254">
        <v>5</v>
      </c>
      <c r="Y254" t="s">
        <v>75</v>
      </c>
      <c r="AC254" t="s">
        <v>136</v>
      </c>
      <c r="AD254" t="s">
        <v>81</v>
      </c>
      <c r="AE254">
        <v>45100</v>
      </c>
      <c r="AF254" t="s">
        <v>231</v>
      </c>
      <c r="AK254" t="s">
        <v>144</v>
      </c>
      <c r="AL254">
        <v>0</v>
      </c>
      <c r="AM254">
        <v>0</v>
      </c>
      <c r="AO254" s="1">
        <v>45916</v>
      </c>
    </row>
    <row r="255" spans="1:41" x14ac:dyDescent="0.25">
      <c r="A255">
        <v>1704107</v>
      </c>
      <c r="B255" t="s">
        <v>1327</v>
      </c>
      <c r="C255" t="s">
        <v>480</v>
      </c>
      <c r="D255">
        <v>4541634</v>
      </c>
      <c r="E255" t="s">
        <v>23</v>
      </c>
      <c r="H255" s="1">
        <v>42735</v>
      </c>
      <c r="I255" t="s">
        <v>31</v>
      </c>
      <c r="J255">
        <v>-10</v>
      </c>
      <c r="K255" t="s">
        <v>24</v>
      </c>
      <c r="M255" t="s">
        <v>25</v>
      </c>
      <c r="N255">
        <v>4450285</v>
      </c>
      <c r="O255" t="s">
        <v>43</v>
      </c>
      <c r="P255" s="1">
        <v>45896</v>
      </c>
      <c r="Q255" t="s">
        <v>77</v>
      </c>
      <c r="R255" s="1">
        <v>45896</v>
      </c>
      <c r="T255" t="s">
        <v>137</v>
      </c>
      <c r="U255">
        <v>500</v>
      </c>
      <c r="X255">
        <v>5</v>
      </c>
      <c r="Y255" t="s">
        <v>75</v>
      </c>
      <c r="AC255" t="s">
        <v>136</v>
      </c>
      <c r="AD255" t="s">
        <v>290</v>
      </c>
      <c r="AE255">
        <v>45800</v>
      </c>
      <c r="AF255" t="s">
        <v>1328</v>
      </c>
      <c r="AJ255">
        <v>678614360</v>
      </c>
      <c r="AK255" t="s">
        <v>1329</v>
      </c>
      <c r="AL255">
        <v>0</v>
      </c>
      <c r="AM255">
        <v>0</v>
      </c>
      <c r="AO255" s="1">
        <v>45896</v>
      </c>
    </row>
    <row r="256" spans="1:41" x14ac:dyDescent="0.25">
      <c r="A256">
        <v>1721632</v>
      </c>
      <c r="B256" t="s">
        <v>481</v>
      </c>
      <c r="C256" t="s">
        <v>33</v>
      </c>
      <c r="D256">
        <v>4541889</v>
      </c>
      <c r="E256" t="s">
        <v>23</v>
      </c>
      <c r="H256" s="1">
        <v>42561</v>
      </c>
      <c r="I256" t="s">
        <v>31</v>
      </c>
      <c r="J256">
        <v>-10</v>
      </c>
      <c r="K256" t="s">
        <v>24</v>
      </c>
      <c r="M256" t="s">
        <v>25</v>
      </c>
      <c r="N256">
        <v>4450759</v>
      </c>
      <c r="O256" t="s">
        <v>45</v>
      </c>
      <c r="P256" s="1">
        <v>45920</v>
      </c>
      <c r="Q256" t="s">
        <v>77</v>
      </c>
      <c r="R256" s="1">
        <v>45920</v>
      </c>
      <c r="S256" s="1">
        <v>45917</v>
      </c>
      <c r="T256" t="s">
        <v>26</v>
      </c>
      <c r="U256">
        <v>500</v>
      </c>
      <c r="X256">
        <v>5</v>
      </c>
      <c r="Y256" t="s">
        <v>75</v>
      </c>
      <c r="AC256" t="s">
        <v>136</v>
      </c>
      <c r="AD256" t="s">
        <v>1330</v>
      </c>
      <c r="AE256">
        <v>45110</v>
      </c>
      <c r="AF256" t="s">
        <v>1331</v>
      </c>
      <c r="AJ256">
        <v>672302008</v>
      </c>
      <c r="AK256" t="s">
        <v>1332</v>
      </c>
      <c r="AL256">
        <v>0</v>
      </c>
      <c r="AM256">
        <v>0</v>
      </c>
      <c r="AO256" s="1">
        <v>45920</v>
      </c>
    </row>
    <row r="257" spans="1:41" x14ac:dyDescent="0.25">
      <c r="A257">
        <v>1713345</v>
      </c>
      <c r="B257" t="s">
        <v>1333</v>
      </c>
      <c r="C257" t="s">
        <v>391</v>
      </c>
      <c r="D257">
        <v>4541771</v>
      </c>
      <c r="E257" t="s">
        <v>23</v>
      </c>
      <c r="H257" s="1">
        <v>42958</v>
      </c>
      <c r="I257" t="s">
        <v>23</v>
      </c>
      <c r="J257">
        <v>-9</v>
      </c>
      <c r="K257" t="s">
        <v>24</v>
      </c>
      <c r="M257" t="s">
        <v>25</v>
      </c>
      <c r="N257">
        <v>4450285</v>
      </c>
      <c r="O257" t="s">
        <v>43</v>
      </c>
      <c r="P257" s="1">
        <v>45912</v>
      </c>
      <c r="Q257" t="s">
        <v>77</v>
      </c>
      <c r="R257" s="1">
        <v>45912</v>
      </c>
      <c r="T257" t="s">
        <v>137</v>
      </c>
      <c r="U257">
        <v>500</v>
      </c>
      <c r="X257">
        <v>5</v>
      </c>
      <c r="Y257" t="s">
        <v>75</v>
      </c>
      <c r="AC257" t="s">
        <v>136</v>
      </c>
      <c r="AD257" t="s">
        <v>290</v>
      </c>
      <c r="AE257">
        <v>45800</v>
      </c>
      <c r="AF257" t="s">
        <v>1334</v>
      </c>
      <c r="AJ257">
        <v>649443431</v>
      </c>
      <c r="AK257" t="s">
        <v>1335</v>
      </c>
      <c r="AL257">
        <v>0</v>
      </c>
      <c r="AM257">
        <v>0</v>
      </c>
      <c r="AO257" s="1">
        <v>45912</v>
      </c>
    </row>
    <row r="258" spans="1:41" x14ac:dyDescent="0.25">
      <c r="A258">
        <v>1539880</v>
      </c>
      <c r="B258" t="s">
        <v>401</v>
      </c>
      <c r="C258" t="s">
        <v>67</v>
      </c>
      <c r="D258">
        <v>5738959</v>
      </c>
      <c r="E258" t="s">
        <v>23</v>
      </c>
      <c r="F258" t="s">
        <v>22</v>
      </c>
      <c r="H258" s="1">
        <v>42349</v>
      </c>
      <c r="I258" t="s">
        <v>190</v>
      </c>
      <c r="J258">
        <v>-11</v>
      </c>
      <c r="K258" t="s">
        <v>24</v>
      </c>
      <c r="M258" t="s">
        <v>25</v>
      </c>
      <c r="N258">
        <v>4450706</v>
      </c>
      <c r="O258" t="s">
        <v>39</v>
      </c>
      <c r="P258" s="1">
        <v>45914</v>
      </c>
      <c r="Q258" t="s">
        <v>77</v>
      </c>
      <c r="R258" s="1">
        <v>45219</v>
      </c>
      <c r="T258" t="s">
        <v>137</v>
      </c>
      <c r="U258">
        <v>500</v>
      </c>
      <c r="X258">
        <v>5</v>
      </c>
      <c r="Y258" t="s">
        <v>75</v>
      </c>
      <c r="AC258" t="s">
        <v>136</v>
      </c>
      <c r="AD258" t="s">
        <v>88</v>
      </c>
      <c r="AE258">
        <v>45770</v>
      </c>
      <c r="AF258" t="s">
        <v>402</v>
      </c>
      <c r="AK258" t="s">
        <v>403</v>
      </c>
      <c r="AL258">
        <v>0</v>
      </c>
      <c r="AM258">
        <v>0</v>
      </c>
      <c r="AO258" s="1">
        <v>45914</v>
      </c>
    </row>
    <row r="259" spans="1:41" x14ac:dyDescent="0.25">
      <c r="A259">
        <v>1439428</v>
      </c>
      <c r="B259" t="s">
        <v>205</v>
      </c>
      <c r="C259" t="s">
        <v>206</v>
      </c>
      <c r="D259">
        <v>4535462</v>
      </c>
      <c r="E259" t="s">
        <v>23</v>
      </c>
      <c r="F259" t="s">
        <v>23</v>
      </c>
      <c r="H259" s="1">
        <v>42149</v>
      </c>
      <c r="I259" t="s">
        <v>190</v>
      </c>
      <c r="J259">
        <v>-11</v>
      </c>
      <c r="K259" t="s">
        <v>24</v>
      </c>
      <c r="M259" t="s">
        <v>25</v>
      </c>
      <c r="N259">
        <v>4450026</v>
      </c>
      <c r="O259" t="s">
        <v>72</v>
      </c>
      <c r="P259" s="1">
        <v>45922</v>
      </c>
      <c r="Q259" t="s">
        <v>77</v>
      </c>
      <c r="R259" s="1">
        <v>44835</v>
      </c>
      <c r="T259" t="s">
        <v>137</v>
      </c>
      <c r="U259">
        <v>500</v>
      </c>
      <c r="X259">
        <v>5</v>
      </c>
      <c r="Y259" t="s">
        <v>75</v>
      </c>
      <c r="AC259" t="s">
        <v>136</v>
      </c>
      <c r="AD259" t="s">
        <v>141</v>
      </c>
      <c r="AE259">
        <v>45100</v>
      </c>
      <c r="AF259" t="s">
        <v>173</v>
      </c>
      <c r="AK259" t="s">
        <v>187</v>
      </c>
      <c r="AL259">
        <v>0</v>
      </c>
      <c r="AM259">
        <v>0</v>
      </c>
      <c r="AO259" s="1">
        <v>45922</v>
      </c>
    </row>
    <row r="260" spans="1:41" x14ac:dyDescent="0.25">
      <c r="A260">
        <v>1619387</v>
      </c>
      <c r="B260" t="s">
        <v>278</v>
      </c>
      <c r="C260" t="s">
        <v>57</v>
      </c>
      <c r="D260">
        <v>4540545</v>
      </c>
      <c r="E260" t="s">
        <v>23</v>
      </c>
      <c r="F260" t="s">
        <v>23</v>
      </c>
      <c r="H260" s="1">
        <v>44139</v>
      </c>
      <c r="I260" t="s">
        <v>23</v>
      </c>
      <c r="J260">
        <v>-9</v>
      </c>
      <c r="K260" t="s">
        <v>24</v>
      </c>
      <c r="M260" t="s">
        <v>25</v>
      </c>
      <c r="N260">
        <v>4450410</v>
      </c>
      <c r="O260" t="s">
        <v>84</v>
      </c>
      <c r="P260" s="1">
        <v>45910</v>
      </c>
      <c r="Q260" t="s">
        <v>77</v>
      </c>
      <c r="R260" s="1">
        <v>45554</v>
      </c>
      <c r="T260" t="s">
        <v>137</v>
      </c>
      <c r="U260">
        <v>500</v>
      </c>
      <c r="X260">
        <v>5</v>
      </c>
      <c r="Y260" t="s">
        <v>75</v>
      </c>
      <c r="AC260" t="s">
        <v>136</v>
      </c>
      <c r="AD260" t="s">
        <v>152</v>
      </c>
      <c r="AE260">
        <v>45160</v>
      </c>
      <c r="AF260" t="s">
        <v>581</v>
      </c>
      <c r="AI260">
        <v>684197968</v>
      </c>
      <c r="AJ260">
        <v>665701492</v>
      </c>
      <c r="AK260" t="s">
        <v>582</v>
      </c>
      <c r="AL260">
        <v>0</v>
      </c>
      <c r="AM260">
        <v>0</v>
      </c>
      <c r="AO260" s="1">
        <v>45910</v>
      </c>
    </row>
    <row r="261" spans="1:41" x14ac:dyDescent="0.25">
      <c r="A261">
        <v>1630134</v>
      </c>
      <c r="B261" t="s">
        <v>404</v>
      </c>
      <c r="C261" t="s">
        <v>93</v>
      </c>
      <c r="D261">
        <v>4540731</v>
      </c>
      <c r="E261" t="s">
        <v>23</v>
      </c>
      <c r="F261" t="s">
        <v>23</v>
      </c>
      <c r="H261" s="1">
        <v>42306</v>
      </c>
      <c r="I261" t="s">
        <v>190</v>
      </c>
      <c r="J261">
        <v>-11</v>
      </c>
      <c r="K261" t="s">
        <v>24</v>
      </c>
      <c r="M261" t="s">
        <v>25</v>
      </c>
      <c r="N261">
        <v>4450410</v>
      </c>
      <c r="O261" t="s">
        <v>84</v>
      </c>
      <c r="P261" s="1">
        <v>45909</v>
      </c>
      <c r="Q261" t="s">
        <v>77</v>
      </c>
      <c r="R261" s="1">
        <v>45562</v>
      </c>
      <c r="T261" t="s">
        <v>137</v>
      </c>
      <c r="U261">
        <v>500</v>
      </c>
      <c r="X261">
        <v>5</v>
      </c>
      <c r="Y261" t="s">
        <v>75</v>
      </c>
      <c r="AC261" t="s">
        <v>136</v>
      </c>
      <c r="AD261" t="s">
        <v>152</v>
      </c>
      <c r="AE261">
        <v>45160</v>
      </c>
      <c r="AF261" t="s">
        <v>405</v>
      </c>
      <c r="AI261">
        <v>625803657</v>
      </c>
      <c r="AJ261">
        <v>664801555</v>
      </c>
      <c r="AK261" t="s">
        <v>406</v>
      </c>
      <c r="AL261">
        <v>0</v>
      </c>
      <c r="AM261">
        <v>0</v>
      </c>
      <c r="AO261" s="1">
        <v>45909</v>
      </c>
    </row>
    <row r="262" spans="1:41" x14ac:dyDescent="0.25">
      <c r="A262">
        <v>1637015</v>
      </c>
      <c r="B262" t="s">
        <v>583</v>
      </c>
      <c r="C262" t="s">
        <v>47</v>
      </c>
      <c r="D262">
        <v>4540852</v>
      </c>
      <c r="E262" t="s">
        <v>23</v>
      </c>
      <c r="F262" t="s">
        <v>23</v>
      </c>
      <c r="H262" s="1">
        <v>43306</v>
      </c>
      <c r="I262" t="s">
        <v>23</v>
      </c>
      <c r="J262">
        <v>-9</v>
      </c>
      <c r="K262" t="s">
        <v>24</v>
      </c>
      <c r="M262" t="s">
        <v>25</v>
      </c>
      <c r="N262">
        <v>4450757</v>
      </c>
      <c r="O262" t="s">
        <v>27</v>
      </c>
      <c r="P262" s="1">
        <v>45940</v>
      </c>
      <c r="Q262" t="s">
        <v>77</v>
      </c>
      <c r="R262" s="1">
        <v>45568</v>
      </c>
      <c r="S262" s="1">
        <v>45924</v>
      </c>
      <c r="T262" t="s">
        <v>26</v>
      </c>
      <c r="U262">
        <v>500</v>
      </c>
      <c r="X262">
        <v>5</v>
      </c>
      <c r="Y262" t="s">
        <v>75</v>
      </c>
      <c r="AC262" t="s">
        <v>136</v>
      </c>
      <c r="AD262" t="s">
        <v>145</v>
      </c>
      <c r="AE262">
        <v>45560</v>
      </c>
      <c r="AF262" t="s">
        <v>584</v>
      </c>
      <c r="AJ262">
        <v>672122349</v>
      </c>
      <c r="AK262" t="s">
        <v>585</v>
      </c>
      <c r="AL262">
        <v>1</v>
      </c>
      <c r="AM262">
        <v>0</v>
      </c>
      <c r="AO262" s="1">
        <v>45940</v>
      </c>
    </row>
    <row r="263" spans="1:41" x14ac:dyDescent="0.25">
      <c r="A263">
        <v>1729363</v>
      </c>
      <c r="B263" t="s">
        <v>1336</v>
      </c>
      <c r="C263" t="s">
        <v>1337</v>
      </c>
      <c r="D263">
        <v>4542008</v>
      </c>
      <c r="E263" t="s">
        <v>23</v>
      </c>
      <c r="H263" s="1">
        <v>43854</v>
      </c>
      <c r="I263" t="s">
        <v>23</v>
      </c>
      <c r="J263">
        <v>-9</v>
      </c>
      <c r="K263" t="s">
        <v>24</v>
      </c>
      <c r="M263" t="s">
        <v>25</v>
      </c>
      <c r="N263">
        <v>4450184</v>
      </c>
      <c r="O263" t="s">
        <v>44</v>
      </c>
      <c r="P263" s="1">
        <v>45928</v>
      </c>
      <c r="Q263" t="s">
        <v>77</v>
      </c>
      <c r="R263" s="1">
        <v>45928</v>
      </c>
      <c r="T263" t="s">
        <v>137</v>
      </c>
      <c r="U263">
        <v>500</v>
      </c>
      <c r="X263">
        <v>5</v>
      </c>
      <c r="Y263" t="s">
        <v>75</v>
      </c>
      <c r="AC263" t="s">
        <v>136</v>
      </c>
      <c r="AD263" t="s">
        <v>141</v>
      </c>
      <c r="AE263">
        <v>45000</v>
      </c>
      <c r="AF263" t="s">
        <v>1338</v>
      </c>
      <c r="AJ263">
        <v>630838204</v>
      </c>
      <c r="AK263" t="s">
        <v>1339</v>
      </c>
      <c r="AL263">
        <v>0</v>
      </c>
      <c r="AM263">
        <v>0</v>
      </c>
      <c r="AO263" s="1">
        <v>45928</v>
      </c>
    </row>
    <row r="264" spans="1:41" x14ac:dyDescent="0.25">
      <c r="A264">
        <v>1640752</v>
      </c>
      <c r="B264" t="s">
        <v>732</v>
      </c>
      <c r="C264" t="s">
        <v>733</v>
      </c>
      <c r="D264">
        <v>4540912</v>
      </c>
      <c r="E264" t="s">
        <v>22</v>
      </c>
      <c r="F264" t="s">
        <v>22</v>
      </c>
      <c r="H264" s="1">
        <v>42192</v>
      </c>
      <c r="I264" t="s">
        <v>190</v>
      </c>
      <c r="J264">
        <v>-11</v>
      </c>
      <c r="K264" t="s">
        <v>24</v>
      </c>
      <c r="M264" t="s">
        <v>25</v>
      </c>
      <c r="N264">
        <v>4450192</v>
      </c>
      <c r="O264" t="s">
        <v>228</v>
      </c>
      <c r="P264" s="1">
        <v>45928</v>
      </c>
      <c r="Q264" t="s">
        <v>77</v>
      </c>
      <c r="R264" s="1">
        <v>45571</v>
      </c>
      <c r="T264" t="s">
        <v>137</v>
      </c>
      <c r="U264">
        <v>500</v>
      </c>
      <c r="X264">
        <v>5</v>
      </c>
      <c r="Y264" t="s">
        <v>75</v>
      </c>
      <c r="AC264" t="s">
        <v>136</v>
      </c>
      <c r="AD264" t="s">
        <v>81</v>
      </c>
      <c r="AE264">
        <v>45000</v>
      </c>
      <c r="AF264" t="s">
        <v>734</v>
      </c>
      <c r="AK264" t="s">
        <v>735</v>
      </c>
      <c r="AL264">
        <v>1</v>
      </c>
      <c r="AM264">
        <v>1</v>
      </c>
      <c r="AO264" s="1">
        <v>45928</v>
      </c>
    </row>
    <row r="265" spans="1:41" x14ac:dyDescent="0.25">
      <c r="A265">
        <v>1604533</v>
      </c>
      <c r="B265" t="s">
        <v>407</v>
      </c>
      <c r="C265" t="s">
        <v>408</v>
      </c>
      <c r="D265">
        <v>4540296</v>
      </c>
      <c r="E265" t="s">
        <v>23</v>
      </c>
      <c r="F265" t="s">
        <v>23</v>
      </c>
      <c r="H265" s="1">
        <v>42163</v>
      </c>
      <c r="I265" t="s">
        <v>190</v>
      </c>
      <c r="J265">
        <v>-11</v>
      </c>
      <c r="K265" t="s">
        <v>28</v>
      </c>
      <c r="M265" t="s">
        <v>25</v>
      </c>
      <c r="N265">
        <v>4450768</v>
      </c>
      <c r="O265" t="s">
        <v>62</v>
      </c>
      <c r="P265" s="1">
        <v>45920</v>
      </c>
      <c r="Q265" t="s">
        <v>77</v>
      </c>
      <c r="R265" s="1">
        <v>45543</v>
      </c>
      <c r="T265" t="s">
        <v>137</v>
      </c>
      <c r="U265">
        <v>500</v>
      </c>
      <c r="X265">
        <v>5</v>
      </c>
      <c r="Y265" t="s">
        <v>75</v>
      </c>
      <c r="AC265" t="s">
        <v>136</v>
      </c>
      <c r="AD265" t="s">
        <v>78</v>
      </c>
      <c r="AE265">
        <v>45380</v>
      </c>
      <c r="AF265" t="s">
        <v>409</v>
      </c>
      <c r="AI265">
        <v>631035616</v>
      </c>
      <c r="AJ265">
        <v>687820882</v>
      </c>
      <c r="AK265" t="s">
        <v>410</v>
      </c>
      <c r="AL265">
        <v>0</v>
      </c>
      <c r="AM265">
        <v>0</v>
      </c>
      <c r="AO265" s="1">
        <v>45920</v>
      </c>
    </row>
    <row r="266" spans="1:41" x14ac:dyDescent="0.25">
      <c r="A266">
        <v>1609042</v>
      </c>
      <c r="B266" t="s">
        <v>407</v>
      </c>
      <c r="C266" t="s">
        <v>586</v>
      </c>
      <c r="D266">
        <v>4540375</v>
      </c>
      <c r="E266" t="s">
        <v>22</v>
      </c>
      <c r="F266" t="s">
        <v>23</v>
      </c>
      <c r="H266" s="1">
        <v>42716</v>
      </c>
      <c r="I266" t="s">
        <v>31</v>
      </c>
      <c r="J266">
        <v>-10</v>
      </c>
      <c r="K266" t="s">
        <v>24</v>
      </c>
      <c r="M266" t="s">
        <v>25</v>
      </c>
      <c r="N266">
        <v>4450026</v>
      </c>
      <c r="O266" t="s">
        <v>72</v>
      </c>
      <c r="P266" s="1">
        <v>45934</v>
      </c>
      <c r="Q266" t="s">
        <v>77</v>
      </c>
      <c r="R266" s="1">
        <v>45547</v>
      </c>
      <c r="T266" t="s">
        <v>137</v>
      </c>
      <c r="U266">
        <v>500</v>
      </c>
      <c r="X266">
        <v>5</v>
      </c>
      <c r="Y266" t="s">
        <v>75</v>
      </c>
      <c r="AC266" t="s">
        <v>136</v>
      </c>
      <c r="AD266" t="s">
        <v>81</v>
      </c>
      <c r="AE266">
        <v>45100</v>
      </c>
      <c r="AF266" t="s">
        <v>231</v>
      </c>
      <c r="AK266" t="s">
        <v>144</v>
      </c>
      <c r="AL266">
        <v>0</v>
      </c>
      <c r="AM266">
        <v>0</v>
      </c>
      <c r="AO266" s="1">
        <v>45901</v>
      </c>
    </row>
    <row r="267" spans="1:41" x14ac:dyDescent="0.25">
      <c r="A267">
        <v>1508543</v>
      </c>
      <c r="B267" t="s">
        <v>281</v>
      </c>
      <c r="C267" t="s">
        <v>68</v>
      </c>
      <c r="D267">
        <v>4537998</v>
      </c>
      <c r="E267" t="s">
        <v>22</v>
      </c>
      <c r="F267" t="s">
        <v>22</v>
      </c>
      <c r="H267" s="1">
        <v>42499</v>
      </c>
      <c r="I267" t="s">
        <v>31</v>
      </c>
      <c r="J267">
        <v>-10</v>
      </c>
      <c r="K267" t="s">
        <v>24</v>
      </c>
      <c r="M267" t="s">
        <v>25</v>
      </c>
      <c r="N267">
        <v>4450751</v>
      </c>
      <c r="O267" t="s">
        <v>34</v>
      </c>
      <c r="P267" s="1">
        <v>45857</v>
      </c>
      <c r="Q267" t="s">
        <v>77</v>
      </c>
      <c r="R267" s="1">
        <v>45177</v>
      </c>
      <c r="T267" t="s">
        <v>137</v>
      </c>
      <c r="U267">
        <v>569</v>
      </c>
      <c r="X267">
        <v>5</v>
      </c>
      <c r="Y267" t="s">
        <v>75</v>
      </c>
      <c r="AC267" t="s">
        <v>136</v>
      </c>
      <c r="AD267" t="s">
        <v>282</v>
      </c>
      <c r="AE267">
        <v>45140</v>
      </c>
      <c r="AF267" t="s">
        <v>283</v>
      </c>
      <c r="AJ267">
        <v>678293808</v>
      </c>
      <c r="AK267" t="s">
        <v>284</v>
      </c>
      <c r="AL267">
        <v>0</v>
      </c>
      <c r="AM267">
        <v>0</v>
      </c>
      <c r="AO267" s="1">
        <v>45857</v>
      </c>
    </row>
    <row r="268" spans="1:41" x14ac:dyDescent="0.25">
      <c r="A268">
        <v>1697114</v>
      </c>
      <c r="B268" t="s">
        <v>1340</v>
      </c>
      <c r="C268" t="s">
        <v>617</v>
      </c>
      <c r="D268">
        <v>4541518</v>
      </c>
      <c r="E268" t="s">
        <v>22</v>
      </c>
      <c r="F268" t="s">
        <v>250</v>
      </c>
      <c r="H268" s="1">
        <v>42183</v>
      </c>
      <c r="I268" t="s">
        <v>190</v>
      </c>
      <c r="J268">
        <v>-11</v>
      </c>
      <c r="K268" t="s">
        <v>24</v>
      </c>
      <c r="M268" t="s">
        <v>25</v>
      </c>
      <c r="N268">
        <v>4450661</v>
      </c>
      <c r="O268" t="s">
        <v>40</v>
      </c>
      <c r="P268" s="1">
        <v>45886</v>
      </c>
      <c r="Q268" t="s">
        <v>77</v>
      </c>
      <c r="R268" s="1">
        <v>45831</v>
      </c>
      <c r="T268" t="s">
        <v>137</v>
      </c>
      <c r="U268">
        <v>500</v>
      </c>
      <c r="X268">
        <v>5</v>
      </c>
      <c r="Y268" t="s">
        <v>75</v>
      </c>
      <c r="AC268" t="s">
        <v>136</v>
      </c>
      <c r="AD268" t="s">
        <v>166</v>
      </c>
      <c r="AE268">
        <v>45140</v>
      </c>
      <c r="AF268" t="s">
        <v>1341</v>
      </c>
      <c r="AI268">
        <v>622386182</v>
      </c>
      <c r="AK268" t="s">
        <v>1342</v>
      </c>
      <c r="AL268">
        <v>0</v>
      </c>
      <c r="AM268">
        <v>0</v>
      </c>
    </row>
    <row r="269" spans="1:41" x14ac:dyDescent="0.25">
      <c r="A269">
        <v>1548646</v>
      </c>
      <c r="B269" t="s">
        <v>183</v>
      </c>
      <c r="C269" t="s">
        <v>422</v>
      </c>
      <c r="D269">
        <v>4538549</v>
      </c>
      <c r="E269" t="s">
        <v>22</v>
      </c>
      <c r="F269" t="s">
        <v>23</v>
      </c>
      <c r="H269" s="1">
        <v>43062</v>
      </c>
      <c r="I269" t="s">
        <v>23</v>
      </c>
      <c r="J269">
        <v>-9</v>
      </c>
      <c r="K269" t="s">
        <v>24</v>
      </c>
      <c r="M269" t="s">
        <v>25</v>
      </c>
      <c r="N269">
        <v>4450184</v>
      </c>
      <c r="O269" t="s">
        <v>44</v>
      </c>
      <c r="P269" s="1">
        <v>45921</v>
      </c>
      <c r="Q269" t="s">
        <v>77</v>
      </c>
      <c r="R269" s="1">
        <v>45251</v>
      </c>
      <c r="T269" t="s">
        <v>137</v>
      </c>
      <c r="U269">
        <v>500</v>
      </c>
      <c r="X269">
        <v>5</v>
      </c>
      <c r="Y269" t="s">
        <v>75</v>
      </c>
      <c r="AC269" t="s">
        <v>136</v>
      </c>
      <c r="AD269" t="s">
        <v>280</v>
      </c>
      <c r="AE269">
        <v>45400</v>
      </c>
      <c r="AF269" t="s">
        <v>587</v>
      </c>
      <c r="AJ269">
        <v>680702655</v>
      </c>
      <c r="AK269" t="s">
        <v>184</v>
      </c>
      <c r="AL269">
        <v>0</v>
      </c>
      <c r="AM269">
        <v>0</v>
      </c>
      <c r="AO269" s="1">
        <v>45921</v>
      </c>
    </row>
    <row r="270" spans="1:41" x14ac:dyDescent="0.25">
      <c r="A270">
        <v>1728102</v>
      </c>
      <c r="B270" t="s">
        <v>1343</v>
      </c>
      <c r="C270" t="s">
        <v>191</v>
      </c>
      <c r="D270">
        <v>4542000</v>
      </c>
      <c r="E270" t="s">
        <v>23</v>
      </c>
      <c r="H270" s="1">
        <v>43000</v>
      </c>
      <c r="I270" t="s">
        <v>23</v>
      </c>
      <c r="J270">
        <v>-9</v>
      </c>
      <c r="K270" t="s">
        <v>24</v>
      </c>
      <c r="M270" t="s">
        <v>25</v>
      </c>
      <c r="N270">
        <v>4450757</v>
      </c>
      <c r="O270" t="s">
        <v>27</v>
      </c>
      <c r="P270" s="1">
        <v>45926</v>
      </c>
      <c r="Q270" t="s">
        <v>77</v>
      </c>
      <c r="R270" s="1">
        <v>45926</v>
      </c>
      <c r="S270" s="1">
        <v>45895</v>
      </c>
      <c r="T270" t="s">
        <v>26</v>
      </c>
      <c r="U270">
        <v>500</v>
      </c>
      <c r="X270">
        <v>5</v>
      </c>
      <c r="Y270" t="s">
        <v>75</v>
      </c>
      <c r="AC270" t="s">
        <v>136</v>
      </c>
      <c r="AD270" t="s">
        <v>81</v>
      </c>
      <c r="AE270">
        <v>45100</v>
      </c>
      <c r="AF270" t="s">
        <v>1344</v>
      </c>
      <c r="AJ270">
        <v>660102948</v>
      </c>
      <c r="AK270" t="s">
        <v>1345</v>
      </c>
      <c r="AL270">
        <v>0</v>
      </c>
      <c r="AM270">
        <v>0</v>
      </c>
      <c r="AO270" s="1">
        <v>45926</v>
      </c>
    </row>
    <row r="271" spans="1:41" x14ac:dyDescent="0.25">
      <c r="A271">
        <v>1716174</v>
      </c>
      <c r="B271" t="s">
        <v>1346</v>
      </c>
      <c r="C271" t="s">
        <v>1347</v>
      </c>
      <c r="D271">
        <v>4541821</v>
      </c>
      <c r="E271" t="s">
        <v>23</v>
      </c>
      <c r="H271" s="1">
        <v>42088</v>
      </c>
      <c r="I271" t="s">
        <v>190</v>
      </c>
      <c r="J271">
        <v>-11</v>
      </c>
      <c r="K271" t="s">
        <v>28</v>
      </c>
      <c r="M271" t="s">
        <v>25</v>
      </c>
      <c r="N271">
        <v>4450773</v>
      </c>
      <c r="O271" t="s">
        <v>80</v>
      </c>
      <c r="P271" s="1">
        <v>45915</v>
      </c>
      <c r="Q271" t="s">
        <v>77</v>
      </c>
      <c r="R271" s="1">
        <v>45915</v>
      </c>
      <c r="T271" t="s">
        <v>137</v>
      </c>
      <c r="U271">
        <v>500</v>
      </c>
      <c r="X271">
        <v>5</v>
      </c>
      <c r="Y271" t="s">
        <v>75</v>
      </c>
      <c r="AC271" t="s">
        <v>136</v>
      </c>
      <c r="AD271" t="s">
        <v>479</v>
      </c>
      <c r="AE271">
        <v>45240</v>
      </c>
      <c r="AF271" t="s">
        <v>1348</v>
      </c>
      <c r="AK271" t="s">
        <v>1349</v>
      </c>
      <c r="AL271">
        <v>0</v>
      </c>
      <c r="AM271">
        <v>0</v>
      </c>
      <c r="AO271" s="1">
        <v>45915</v>
      </c>
    </row>
    <row r="272" spans="1:41" x14ac:dyDescent="0.25">
      <c r="A272">
        <v>1705400</v>
      </c>
      <c r="B272" t="s">
        <v>1350</v>
      </c>
      <c r="C272" t="s">
        <v>468</v>
      </c>
      <c r="D272">
        <v>4541646</v>
      </c>
      <c r="E272" t="s">
        <v>23</v>
      </c>
      <c r="H272" s="1">
        <v>42311</v>
      </c>
      <c r="I272" t="s">
        <v>190</v>
      </c>
      <c r="J272">
        <v>-11</v>
      </c>
      <c r="K272" t="s">
        <v>24</v>
      </c>
      <c r="M272" t="s">
        <v>25</v>
      </c>
      <c r="N272">
        <v>4450026</v>
      </c>
      <c r="O272" t="s">
        <v>72</v>
      </c>
      <c r="P272" s="1">
        <v>45901</v>
      </c>
      <c r="Q272" t="s">
        <v>77</v>
      </c>
      <c r="R272" s="1">
        <v>45901</v>
      </c>
      <c r="T272" t="s">
        <v>137</v>
      </c>
      <c r="U272">
        <v>500</v>
      </c>
      <c r="X272">
        <v>5</v>
      </c>
      <c r="Y272" t="s">
        <v>75</v>
      </c>
      <c r="AC272" t="s">
        <v>136</v>
      </c>
      <c r="AD272" t="s">
        <v>81</v>
      </c>
      <c r="AE272">
        <v>45100</v>
      </c>
      <c r="AF272" t="s">
        <v>231</v>
      </c>
      <c r="AK272" t="s">
        <v>144</v>
      </c>
      <c r="AL272">
        <v>0</v>
      </c>
      <c r="AM272">
        <v>0</v>
      </c>
      <c r="AO272" s="1">
        <v>45901</v>
      </c>
    </row>
    <row r="273" spans="1:41" x14ac:dyDescent="0.25">
      <c r="A273">
        <v>1704901</v>
      </c>
      <c r="B273" t="s">
        <v>1351</v>
      </c>
      <c r="C273" t="s">
        <v>35</v>
      </c>
      <c r="D273">
        <v>4541642</v>
      </c>
      <c r="E273" t="s">
        <v>23</v>
      </c>
      <c r="H273" s="1">
        <v>42381</v>
      </c>
      <c r="I273" t="s">
        <v>31</v>
      </c>
      <c r="J273">
        <v>-10</v>
      </c>
      <c r="K273" t="s">
        <v>24</v>
      </c>
      <c r="M273" t="s">
        <v>25</v>
      </c>
      <c r="N273">
        <v>4450589</v>
      </c>
      <c r="O273" t="s">
        <v>217</v>
      </c>
      <c r="P273" s="1">
        <v>45898</v>
      </c>
      <c r="Q273" t="s">
        <v>77</v>
      </c>
      <c r="R273" s="1">
        <v>45898</v>
      </c>
      <c r="T273" t="s">
        <v>137</v>
      </c>
      <c r="U273">
        <v>500</v>
      </c>
      <c r="X273">
        <v>5</v>
      </c>
      <c r="Y273" t="s">
        <v>75</v>
      </c>
      <c r="AC273" t="s">
        <v>136</v>
      </c>
      <c r="AD273" t="s">
        <v>1352</v>
      </c>
      <c r="AE273">
        <v>28140</v>
      </c>
      <c r="AF273" t="s">
        <v>1353</v>
      </c>
      <c r="AJ273">
        <v>674167392</v>
      </c>
      <c r="AK273" t="s">
        <v>1354</v>
      </c>
      <c r="AL273">
        <v>1</v>
      </c>
      <c r="AM273">
        <v>0</v>
      </c>
    </row>
    <row r="274" spans="1:41" x14ac:dyDescent="0.25">
      <c r="A274">
        <v>1639424</v>
      </c>
      <c r="B274" t="s">
        <v>736</v>
      </c>
      <c r="C274" t="s">
        <v>60</v>
      </c>
      <c r="D274">
        <v>4540902</v>
      </c>
      <c r="E274" t="s">
        <v>22</v>
      </c>
      <c r="F274" t="s">
        <v>23</v>
      </c>
      <c r="H274" s="1">
        <v>42471</v>
      </c>
      <c r="I274" t="s">
        <v>31</v>
      </c>
      <c r="J274">
        <v>-10</v>
      </c>
      <c r="K274" t="s">
        <v>24</v>
      </c>
      <c r="M274" t="s">
        <v>25</v>
      </c>
      <c r="N274">
        <v>4450768</v>
      </c>
      <c r="O274" t="s">
        <v>62</v>
      </c>
      <c r="P274" s="1">
        <v>45917</v>
      </c>
      <c r="Q274" t="s">
        <v>77</v>
      </c>
      <c r="R274" s="1">
        <v>45570</v>
      </c>
      <c r="T274" t="s">
        <v>137</v>
      </c>
      <c r="U274">
        <v>500</v>
      </c>
      <c r="X274">
        <v>5</v>
      </c>
      <c r="Y274" t="s">
        <v>75</v>
      </c>
      <c r="AC274" t="s">
        <v>136</v>
      </c>
      <c r="AD274" t="s">
        <v>78</v>
      </c>
      <c r="AE274">
        <v>45380</v>
      </c>
      <c r="AF274" t="s">
        <v>737</v>
      </c>
      <c r="AI274">
        <v>662046484</v>
      </c>
      <c r="AJ274">
        <v>626033923</v>
      </c>
      <c r="AK274" t="s">
        <v>738</v>
      </c>
      <c r="AL274">
        <v>0</v>
      </c>
      <c r="AM274">
        <v>0</v>
      </c>
      <c r="AO274" s="1">
        <v>45906</v>
      </c>
    </row>
    <row r="275" spans="1:41" x14ac:dyDescent="0.25">
      <c r="A275">
        <v>1711723</v>
      </c>
      <c r="B275" t="s">
        <v>704</v>
      </c>
      <c r="C275" t="s">
        <v>1355</v>
      </c>
      <c r="D275">
        <v>4541754</v>
      </c>
      <c r="E275" t="s">
        <v>250</v>
      </c>
      <c r="H275" s="1">
        <v>42696</v>
      </c>
      <c r="I275" t="s">
        <v>31</v>
      </c>
      <c r="J275">
        <v>-10</v>
      </c>
      <c r="K275" t="s">
        <v>24</v>
      </c>
      <c r="M275" t="s">
        <v>25</v>
      </c>
      <c r="N275">
        <v>4450616</v>
      </c>
      <c r="O275" t="s">
        <v>42</v>
      </c>
      <c r="P275" s="1">
        <v>45910</v>
      </c>
      <c r="Q275" t="s">
        <v>77</v>
      </c>
      <c r="R275" s="1">
        <v>45910</v>
      </c>
      <c r="T275" t="s">
        <v>137</v>
      </c>
      <c r="U275">
        <v>500</v>
      </c>
      <c r="X275">
        <v>5</v>
      </c>
      <c r="Y275" t="s">
        <v>75</v>
      </c>
      <c r="AC275" t="s">
        <v>136</v>
      </c>
      <c r="AD275" t="s">
        <v>1356</v>
      </c>
      <c r="AE275">
        <v>45370</v>
      </c>
      <c r="AF275" t="s">
        <v>1357</v>
      </c>
      <c r="AJ275">
        <v>612369989</v>
      </c>
      <c r="AK275" t="s">
        <v>1358</v>
      </c>
      <c r="AL275">
        <v>0</v>
      </c>
      <c r="AM275">
        <v>0</v>
      </c>
      <c r="AO275" s="1">
        <v>45910</v>
      </c>
    </row>
    <row r="276" spans="1:41" x14ac:dyDescent="0.25">
      <c r="A276">
        <v>1648976</v>
      </c>
      <c r="B276" t="s">
        <v>739</v>
      </c>
      <c r="C276" t="s">
        <v>740</v>
      </c>
      <c r="D276">
        <v>4540977</v>
      </c>
      <c r="E276" t="s">
        <v>23</v>
      </c>
      <c r="F276" t="s">
        <v>23</v>
      </c>
      <c r="H276" s="1">
        <v>42571</v>
      </c>
      <c r="I276" t="s">
        <v>31</v>
      </c>
      <c r="J276">
        <v>-10</v>
      </c>
      <c r="K276" t="s">
        <v>28</v>
      </c>
      <c r="M276" t="s">
        <v>25</v>
      </c>
      <c r="N276">
        <v>4450759</v>
      </c>
      <c r="O276" t="s">
        <v>45</v>
      </c>
      <c r="P276" s="1">
        <v>45907</v>
      </c>
      <c r="Q276" t="s">
        <v>77</v>
      </c>
      <c r="R276" s="1">
        <v>45581</v>
      </c>
      <c r="T276" t="s">
        <v>135</v>
      </c>
      <c r="U276">
        <v>500</v>
      </c>
      <c r="X276">
        <v>5</v>
      </c>
      <c r="Y276" t="s">
        <v>75</v>
      </c>
      <c r="AC276" t="s">
        <v>136</v>
      </c>
      <c r="AD276" t="s">
        <v>163</v>
      </c>
      <c r="AE276">
        <v>45110</v>
      </c>
      <c r="AF276" t="s">
        <v>741</v>
      </c>
      <c r="AJ276">
        <v>638930541</v>
      </c>
      <c r="AK276" t="s">
        <v>742</v>
      </c>
      <c r="AL276">
        <v>0</v>
      </c>
      <c r="AM276">
        <v>0</v>
      </c>
      <c r="AO276" s="1">
        <v>45907</v>
      </c>
    </row>
    <row r="277" spans="1:41" x14ac:dyDescent="0.25">
      <c r="A277">
        <v>1433739</v>
      </c>
      <c r="B277" t="s">
        <v>185</v>
      </c>
      <c r="C277" t="s">
        <v>176</v>
      </c>
      <c r="D277">
        <v>4535366</v>
      </c>
      <c r="E277" t="s">
        <v>23</v>
      </c>
      <c r="F277" t="s">
        <v>23</v>
      </c>
      <c r="H277" s="1">
        <v>42601</v>
      </c>
      <c r="I277" t="s">
        <v>31</v>
      </c>
      <c r="J277">
        <v>-10</v>
      </c>
      <c r="K277" t="s">
        <v>24</v>
      </c>
      <c r="M277" t="s">
        <v>25</v>
      </c>
      <c r="N277">
        <v>4450026</v>
      </c>
      <c r="O277" t="s">
        <v>72</v>
      </c>
      <c r="P277" s="1">
        <v>45920</v>
      </c>
      <c r="Q277" t="s">
        <v>77</v>
      </c>
      <c r="R277" s="1">
        <v>44828</v>
      </c>
      <c r="T277" t="s">
        <v>137</v>
      </c>
      <c r="U277">
        <v>500</v>
      </c>
      <c r="X277">
        <v>5</v>
      </c>
      <c r="Y277" t="s">
        <v>75</v>
      </c>
      <c r="AC277" t="s">
        <v>136</v>
      </c>
      <c r="AD277" t="s">
        <v>141</v>
      </c>
      <c r="AE277">
        <v>45100</v>
      </c>
      <c r="AF277" t="s">
        <v>173</v>
      </c>
      <c r="AK277" t="s">
        <v>144</v>
      </c>
      <c r="AL277">
        <v>0</v>
      </c>
      <c r="AM277">
        <v>0</v>
      </c>
      <c r="AO277" s="1">
        <v>45920</v>
      </c>
    </row>
    <row r="278" spans="1:41" x14ac:dyDescent="0.25">
      <c r="A278">
        <v>1709326</v>
      </c>
      <c r="B278" t="s">
        <v>185</v>
      </c>
      <c r="C278" t="s">
        <v>201</v>
      </c>
      <c r="D278">
        <v>4541715</v>
      </c>
      <c r="E278" t="s">
        <v>23</v>
      </c>
      <c r="H278" s="1">
        <v>42519</v>
      </c>
      <c r="I278" t="s">
        <v>31</v>
      </c>
      <c r="J278">
        <v>-10</v>
      </c>
      <c r="K278" t="s">
        <v>24</v>
      </c>
      <c r="M278" t="s">
        <v>25</v>
      </c>
      <c r="N278">
        <v>4450285</v>
      </c>
      <c r="O278" t="s">
        <v>43</v>
      </c>
      <c r="P278" s="1">
        <v>45908</v>
      </c>
      <c r="Q278" t="s">
        <v>77</v>
      </c>
      <c r="R278" s="1">
        <v>45908</v>
      </c>
      <c r="T278" t="s">
        <v>137</v>
      </c>
      <c r="U278">
        <v>500</v>
      </c>
      <c r="X278">
        <v>5</v>
      </c>
      <c r="Y278" t="s">
        <v>75</v>
      </c>
      <c r="AC278" t="s">
        <v>136</v>
      </c>
      <c r="AD278" t="s">
        <v>290</v>
      </c>
      <c r="AE278">
        <v>45800</v>
      </c>
      <c r="AF278" t="s">
        <v>1359</v>
      </c>
      <c r="AJ278">
        <v>628792764</v>
      </c>
      <c r="AK278" t="s">
        <v>1360</v>
      </c>
      <c r="AL278">
        <v>0</v>
      </c>
      <c r="AM278">
        <v>0</v>
      </c>
      <c r="AO278" s="1">
        <v>45908</v>
      </c>
    </row>
    <row r="279" spans="1:41" x14ac:dyDescent="0.25">
      <c r="A279">
        <v>1713985</v>
      </c>
      <c r="B279" t="s">
        <v>1361</v>
      </c>
      <c r="C279" t="s">
        <v>1362</v>
      </c>
      <c r="D279">
        <v>4541786</v>
      </c>
      <c r="E279" t="s">
        <v>23</v>
      </c>
      <c r="H279" s="1">
        <v>42144</v>
      </c>
      <c r="I279" t="s">
        <v>190</v>
      </c>
      <c r="J279">
        <v>-11</v>
      </c>
      <c r="K279" t="s">
        <v>24</v>
      </c>
      <c r="M279" t="s">
        <v>25</v>
      </c>
      <c r="N279">
        <v>4450779</v>
      </c>
      <c r="O279" t="s">
        <v>788</v>
      </c>
      <c r="P279" s="1">
        <v>45913</v>
      </c>
      <c r="Q279" t="s">
        <v>77</v>
      </c>
      <c r="R279" s="1">
        <v>45913</v>
      </c>
      <c r="T279" t="s">
        <v>137</v>
      </c>
      <c r="U279">
        <v>500</v>
      </c>
      <c r="X279">
        <v>5</v>
      </c>
      <c r="Y279" t="s">
        <v>75</v>
      </c>
      <c r="AC279" t="s">
        <v>136</v>
      </c>
      <c r="AD279" t="s">
        <v>789</v>
      </c>
      <c r="AE279">
        <v>45290</v>
      </c>
      <c r="AF279" t="s">
        <v>1363</v>
      </c>
      <c r="AJ279">
        <v>789065549</v>
      </c>
      <c r="AK279" t="s">
        <v>1364</v>
      </c>
      <c r="AL279">
        <v>0</v>
      </c>
      <c r="AM279">
        <v>0</v>
      </c>
      <c r="AO279" s="1">
        <v>45913</v>
      </c>
    </row>
    <row r="280" spans="1:41" x14ac:dyDescent="0.25">
      <c r="A280">
        <v>1643408</v>
      </c>
      <c r="B280" t="s">
        <v>743</v>
      </c>
      <c r="C280" t="s">
        <v>36</v>
      </c>
      <c r="D280">
        <v>4540936</v>
      </c>
      <c r="E280" t="s">
        <v>23</v>
      </c>
      <c r="F280" t="s">
        <v>23</v>
      </c>
      <c r="H280" s="1">
        <v>42112</v>
      </c>
      <c r="I280" t="s">
        <v>190</v>
      </c>
      <c r="J280">
        <v>-11</v>
      </c>
      <c r="K280" t="s">
        <v>24</v>
      </c>
      <c r="M280" t="s">
        <v>25</v>
      </c>
      <c r="N280">
        <v>4450417</v>
      </c>
      <c r="O280" t="s">
        <v>888</v>
      </c>
      <c r="P280" s="1">
        <v>45916</v>
      </c>
      <c r="Q280" t="s">
        <v>77</v>
      </c>
      <c r="R280" s="1">
        <v>45574</v>
      </c>
      <c r="T280" t="s">
        <v>137</v>
      </c>
      <c r="U280">
        <v>500</v>
      </c>
      <c r="X280">
        <v>5</v>
      </c>
      <c r="Y280" t="s">
        <v>75</v>
      </c>
      <c r="AC280" t="s">
        <v>136</v>
      </c>
      <c r="AD280" t="s">
        <v>158</v>
      </c>
      <c r="AE280">
        <v>45200</v>
      </c>
      <c r="AF280" t="s">
        <v>744</v>
      </c>
      <c r="AJ280">
        <v>623923086</v>
      </c>
      <c r="AK280" t="s">
        <v>745</v>
      </c>
      <c r="AL280">
        <v>0</v>
      </c>
      <c r="AM280">
        <v>0</v>
      </c>
      <c r="AO280" s="1">
        <v>45916</v>
      </c>
    </row>
    <row r="281" spans="1:41" x14ac:dyDescent="0.25">
      <c r="A281">
        <v>1623752</v>
      </c>
      <c r="B281" t="s">
        <v>588</v>
      </c>
      <c r="C281" t="s">
        <v>589</v>
      </c>
      <c r="D281">
        <v>4540603</v>
      </c>
      <c r="E281" t="s">
        <v>22</v>
      </c>
      <c r="F281" t="s">
        <v>23</v>
      </c>
      <c r="H281" s="1">
        <v>42694</v>
      </c>
      <c r="I281" t="s">
        <v>31</v>
      </c>
      <c r="J281">
        <v>-10</v>
      </c>
      <c r="K281" t="s">
        <v>24</v>
      </c>
      <c r="M281" t="s">
        <v>25</v>
      </c>
      <c r="N281">
        <v>4450036</v>
      </c>
      <c r="O281" t="s">
        <v>94</v>
      </c>
      <c r="P281" s="1">
        <v>45928</v>
      </c>
      <c r="Q281" t="s">
        <v>77</v>
      </c>
      <c r="R281" s="1">
        <v>45558</v>
      </c>
      <c r="T281" t="s">
        <v>137</v>
      </c>
      <c r="U281">
        <v>500</v>
      </c>
      <c r="X281">
        <v>5</v>
      </c>
      <c r="Y281" t="s">
        <v>75</v>
      </c>
      <c r="AC281" t="s">
        <v>136</v>
      </c>
      <c r="AD281" t="s">
        <v>590</v>
      </c>
      <c r="AE281">
        <v>45120</v>
      </c>
      <c r="AF281" t="s">
        <v>591</v>
      </c>
      <c r="AJ281">
        <v>787814863</v>
      </c>
      <c r="AK281" t="s">
        <v>592</v>
      </c>
      <c r="AL281">
        <v>0</v>
      </c>
      <c r="AM281">
        <v>0</v>
      </c>
      <c r="AO281" s="1">
        <v>45928</v>
      </c>
    </row>
    <row r="282" spans="1:41" x14ac:dyDescent="0.25">
      <c r="A282">
        <v>1697205</v>
      </c>
      <c r="B282" t="s">
        <v>1365</v>
      </c>
      <c r="C282" t="s">
        <v>1366</v>
      </c>
      <c r="D282">
        <v>4541520</v>
      </c>
      <c r="E282" t="s">
        <v>23</v>
      </c>
      <c r="F282" t="s">
        <v>250</v>
      </c>
      <c r="H282" s="1">
        <v>43178</v>
      </c>
      <c r="I282" t="s">
        <v>23</v>
      </c>
      <c r="J282">
        <v>-9</v>
      </c>
      <c r="K282" t="s">
        <v>24</v>
      </c>
      <c r="M282" t="s">
        <v>25</v>
      </c>
      <c r="N282">
        <v>4450757</v>
      </c>
      <c r="O282" t="s">
        <v>27</v>
      </c>
      <c r="P282" s="1">
        <v>45908</v>
      </c>
      <c r="Q282" t="s">
        <v>77</v>
      </c>
      <c r="R282" s="1">
        <v>45831</v>
      </c>
      <c r="T282" t="s">
        <v>137</v>
      </c>
      <c r="U282">
        <v>500</v>
      </c>
      <c r="X282">
        <v>5</v>
      </c>
      <c r="Y282" t="s">
        <v>75</v>
      </c>
      <c r="AC282" t="s">
        <v>136</v>
      </c>
      <c r="AD282" t="s">
        <v>192</v>
      </c>
      <c r="AE282">
        <v>45650</v>
      </c>
      <c r="AF282" t="s">
        <v>1367</v>
      </c>
      <c r="AJ282">
        <v>609535270</v>
      </c>
      <c r="AK282" t="s">
        <v>1368</v>
      </c>
      <c r="AL282">
        <v>0</v>
      </c>
      <c r="AM282">
        <v>0</v>
      </c>
      <c r="AO282" s="1">
        <v>45908</v>
      </c>
    </row>
    <row r="283" spans="1:41" x14ac:dyDescent="0.25">
      <c r="A283">
        <v>1612754</v>
      </c>
      <c r="B283" t="s">
        <v>594</v>
      </c>
      <c r="C283" t="s">
        <v>595</v>
      </c>
      <c r="D283">
        <v>4540448</v>
      </c>
      <c r="E283" t="s">
        <v>22</v>
      </c>
      <c r="F283" t="s">
        <v>23</v>
      </c>
      <c r="H283" s="1">
        <v>42659</v>
      </c>
      <c r="I283" t="s">
        <v>31</v>
      </c>
      <c r="J283">
        <v>-10</v>
      </c>
      <c r="K283" t="s">
        <v>24</v>
      </c>
      <c r="M283" t="s">
        <v>25</v>
      </c>
      <c r="N283">
        <v>4450026</v>
      </c>
      <c r="O283" t="s">
        <v>72</v>
      </c>
      <c r="P283" s="1">
        <v>45920</v>
      </c>
      <c r="Q283" t="s">
        <v>77</v>
      </c>
      <c r="R283" s="1">
        <v>45550</v>
      </c>
      <c r="T283" t="s">
        <v>137</v>
      </c>
      <c r="U283">
        <v>500</v>
      </c>
      <c r="X283">
        <v>5</v>
      </c>
      <c r="Y283" t="s">
        <v>75</v>
      </c>
      <c r="AC283" t="s">
        <v>136</v>
      </c>
      <c r="AD283" t="s">
        <v>81</v>
      </c>
      <c r="AE283">
        <v>45100</v>
      </c>
      <c r="AF283" t="s">
        <v>231</v>
      </c>
      <c r="AK283" t="s">
        <v>144</v>
      </c>
      <c r="AL283">
        <v>0</v>
      </c>
      <c r="AM283">
        <v>0</v>
      </c>
      <c r="AO283" s="1">
        <v>45920</v>
      </c>
    </row>
    <row r="284" spans="1:41" x14ac:dyDescent="0.25">
      <c r="A284">
        <v>1690138</v>
      </c>
      <c r="B284" t="s">
        <v>747</v>
      </c>
      <c r="C284" t="s">
        <v>748</v>
      </c>
      <c r="D284">
        <v>4541343</v>
      </c>
      <c r="E284" t="s">
        <v>23</v>
      </c>
      <c r="F284" t="s">
        <v>23</v>
      </c>
      <c r="H284" s="1">
        <v>42235</v>
      </c>
      <c r="I284" t="s">
        <v>190</v>
      </c>
      <c r="J284">
        <v>-11</v>
      </c>
      <c r="K284" t="s">
        <v>28</v>
      </c>
      <c r="M284" t="s">
        <v>25</v>
      </c>
      <c r="N284">
        <v>4450417</v>
      </c>
      <c r="O284" t="s">
        <v>888</v>
      </c>
      <c r="P284" s="1">
        <v>45918</v>
      </c>
      <c r="Q284" t="s">
        <v>77</v>
      </c>
      <c r="R284" s="1">
        <v>45779</v>
      </c>
      <c r="T284" t="s">
        <v>137</v>
      </c>
      <c r="U284">
        <v>500</v>
      </c>
      <c r="X284">
        <v>5</v>
      </c>
      <c r="Y284" t="s">
        <v>75</v>
      </c>
      <c r="AC284" t="s">
        <v>136</v>
      </c>
      <c r="AD284" t="s">
        <v>158</v>
      </c>
      <c r="AE284">
        <v>45200</v>
      </c>
      <c r="AF284" t="s">
        <v>749</v>
      </c>
      <c r="AJ284">
        <v>617817488</v>
      </c>
      <c r="AK284" t="s">
        <v>750</v>
      </c>
      <c r="AL284">
        <v>0</v>
      </c>
      <c r="AM284">
        <v>0</v>
      </c>
      <c r="AO284" s="1">
        <v>45918</v>
      </c>
    </row>
    <row r="285" spans="1:41" x14ac:dyDescent="0.25">
      <c r="A285">
        <v>1603892</v>
      </c>
      <c r="B285" t="s">
        <v>412</v>
      </c>
      <c r="C285" t="s">
        <v>257</v>
      </c>
      <c r="D285">
        <v>4540286</v>
      </c>
      <c r="E285" t="s">
        <v>22</v>
      </c>
      <c r="F285" t="s">
        <v>22</v>
      </c>
      <c r="H285" s="1">
        <v>42100</v>
      </c>
      <c r="I285" t="s">
        <v>190</v>
      </c>
      <c r="J285">
        <v>-11</v>
      </c>
      <c r="K285" t="s">
        <v>24</v>
      </c>
      <c r="M285" t="s">
        <v>25</v>
      </c>
      <c r="N285">
        <v>4450706</v>
      </c>
      <c r="O285" t="s">
        <v>39</v>
      </c>
      <c r="P285" s="1">
        <v>45928</v>
      </c>
      <c r="Q285" t="s">
        <v>77</v>
      </c>
      <c r="R285" s="1">
        <v>45542</v>
      </c>
      <c r="T285" t="s">
        <v>137</v>
      </c>
      <c r="U285">
        <v>500</v>
      </c>
      <c r="X285">
        <v>5</v>
      </c>
      <c r="Y285" t="s">
        <v>75</v>
      </c>
      <c r="AC285" t="s">
        <v>136</v>
      </c>
      <c r="AD285" t="s">
        <v>88</v>
      </c>
      <c r="AE285">
        <v>45770</v>
      </c>
      <c r="AF285" t="s">
        <v>413</v>
      </c>
      <c r="AK285" t="s">
        <v>414</v>
      </c>
      <c r="AL285">
        <v>0</v>
      </c>
      <c r="AM285">
        <v>0</v>
      </c>
      <c r="AO285" s="1">
        <v>45916</v>
      </c>
    </row>
    <row r="286" spans="1:41" x14ac:dyDescent="0.25">
      <c r="A286">
        <v>1549393</v>
      </c>
      <c r="B286" t="s">
        <v>596</v>
      </c>
      <c r="C286" t="s">
        <v>597</v>
      </c>
      <c r="D286">
        <v>4538560</v>
      </c>
      <c r="E286" t="s">
        <v>23</v>
      </c>
      <c r="F286" t="s">
        <v>23</v>
      </c>
      <c r="H286" s="1">
        <v>42955</v>
      </c>
      <c r="I286" t="s">
        <v>23</v>
      </c>
      <c r="J286">
        <v>-9</v>
      </c>
      <c r="K286" t="s">
        <v>24</v>
      </c>
      <c r="M286" t="s">
        <v>25</v>
      </c>
      <c r="N286">
        <v>4450410</v>
      </c>
      <c r="O286" t="s">
        <v>84</v>
      </c>
      <c r="P286" s="1">
        <v>45909</v>
      </c>
      <c r="Q286" t="s">
        <v>77</v>
      </c>
      <c r="R286" s="1">
        <v>45253</v>
      </c>
      <c r="T286" t="s">
        <v>137</v>
      </c>
      <c r="U286">
        <v>500</v>
      </c>
      <c r="X286">
        <v>5</v>
      </c>
      <c r="Y286" t="s">
        <v>75</v>
      </c>
      <c r="AC286" t="s">
        <v>136</v>
      </c>
      <c r="AD286" t="s">
        <v>85</v>
      </c>
      <c r="AE286">
        <v>45160</v>
      </c>
      <c r="AF286" t="s">
        <v>598</v>
      </c>
      <c r="AK286" t="s">
        <v>599</v>
      </c>
      <c r="AL286">
        <v>0</v>
      </c>
      <c r="AM286">
        <v>0</v>
      </c>
      <c r="AO286" s="1">
        <v>45909</v>
      </c>
    </row>
    <row r="287" spans="1:41" x14ac:dyDescent="0.25">
      <c r="A287">
        <v>1710749</v>
      </c>
      <c r="B287" t="s">
        <v>1369</v>
      </c>
      <c r="C287" t="s">
        <v>1370</v>
      </c>
      <c r="D287">
        <v>4541733</v>
      </c>
      <c r="E287" t="s">
        <v>23</v>
      </c>
      <c r="H287" s="1">
        <v>42277</v>
      </c>
      <c r="I287" t="s">
        <v>190</v>
      </c>
      <c r="J287">
        <v>-11</v>
      </c>
      <c r="K287" t="s">
        <v>24</v>
      </c>
      <c r="M287" t="s">
        <v>25</v>
      </c>
      <c r="N287">
        <v>4450285</v>
      </c>
      <c r="O287" t="s">
        <v>43</v>
      </c>
      <c r="P287" s="1">
        <v>45910</v>
      </c>
      <c r="Q287" t="s">
        <v>77</v>
      </c>
      <c r="R287" s="1">
        <v>45910</v>
      </c>
      <c r="T287" t="s">
        <v>137</v>
      </c>
      <c r="U287">
        <v>500</v>
      </c>
      <c r="X287">
        <v>5</v>
      </c>
      <c r="Y287" t="s">
        <v>75</v>
      </c>
      <c r="AC287" t="s">
        <v>136</v>
      </c>
      <c r="AD287" t="s">
        <v>290</v>
      </c>
      <c r="AE287">
        <v>45800</v>
      </c>
      <c r="AF287" t="s">
        <v>669</v>
      </c>
      <c r="AJ287">
        <v>606858185</v>
      </c>
      <c r="AK287" t="s">
        <v>1371</v>
      </c>
      <c r="AL287">
        <v>0</v>
      </c>
      <c r="AM287">
        <v>0</v>
      </c>
      <c r="AO287" s="1">
        <v>45910</v>
      </c>
    </row>
    <row r="288" spans="1:41" x14ac:dyDescent="0.25">
      <c r="A288">
        <v>1720331</v>
      </c>
      <c r="B288" t="s">
        <v>1372</v>
      </c>
      <c r="C288" t="s">
        <v>1373</v>
      </c>
      <c r="D288">
        <v>4541869</v>
      </c>
      <c r="E288" t="s">
        <v>23</v>
      </c>
      <c r="H288" s="1">
        <v>43141</v>
      </c>
      <c r="I288" t="s">
        <v>23</v>
      </c>
      <c r="J288">
        <v>-9</v>
      </c>
      <c r="K288" t="s">
        <v>28</v>
      </c>
      <c r="M288" t="s">
        <v>25</v>
      </c>
      <c r="N288">
        <v>4450192</v>
      </c>
      <c r="O288" t="s">
        <v>228</v>
      </c>
      <c r="P288" s="1">
        <v>45918</v>
      </c>
      <c r="Q288" t="s">
        <v>77</v>
      </c>
      <c r="R288" s="1">
        <v>45918</v>
      </c>
      <c r="T288" t="s">
        <v>137</v>
      </c>
      <c r="U288">
        <v>500</v>
      </c>
      <c r="X288">
        <v>5</v>
      </c>
      <c r="Y288" t="s">
        <v>75</v>
      </c>
      <c r="AC288" t="s">
        <v>136</v>
      </c>
      <c r="AD288" t="s">
        <v>81</v>
      </c>
      <c r="AE288">
        <v>45000</v>
      </c>
      <c r="AF288" t="s">
        <v>1374</v>
      </c>
      <c r="AK288" t="s">
        <v>1375</v>
      </c>
      <c r="AL288">
        <v>0</v>
      </c>
      <c r="AM288">
        <v>0</v>
      </c>
      <c r="AO288" s="1">
        <v>45918</v>
      </c>
    </row>
    <row r="289" spans="1:41" x14ac:dyDescent="0.25">
      <c r="A289">
        <v>1721634</v>
      </c>
      <c r="B289" t="s">
        <v>1376</v>
      </c>
      <c r="C289" t="s">
        <v>617</v>
      </c>
      <c r="D289">
        <v>4541890</v>
      </c>
      <c r="E289" t="s">
        <v>23</v>
      </c>
      <c r="H289" s="1">
        <v>42454</v>
      </c>
      <c r="I289" t="s">
        <v>31</v>
      </c>
      <c r="J289">
        <v>-10</v>
      </c>
      <c r="K289" t="s">
        <v>24</v>
      </c>
      <c r="M289" t="s">
        <v>25</v>
      </c>
      <c r="N289">
        <v>4450759</v>
      </c>
      <c r="O289" t="s">
        <v>45</v>
      </c>
      <c r="P289" s="1">
        <v>45920</v>
      </c>
      <c r="Q289" t="s">
        <v>77</v>
      </c>
      <c r="R289" s="1">
        <v>45920</v>
      </c>
      <c r="T289" t="s">
        <v>137</v>
      </c>
      <c r="U289">
        <v>500</v>
      </c>
      <c r="X289">
        <v>5</v>
      </c>
      <c r="Y289" t="s">
        <v>75</v>
      </c>
      <c r="AC289" t="s">
        <v>136</v>
      </c>
      <c r="AD289" t="s">
        <v>163</v>
      </c>
      <c r="AE289">
        <v>45110</v>
      </c>
      <c r="AF289" t="s">
        <v>1377</v>
      </c>
      <c r="AJ289">
        <v>676690073</v>
      </c>
      <c r="AK289" t="s">
        <v>1378</v>
      </c>
      <c r="AL289">
        <v>0</v>
      </c>
      <c r="AM289">
        <v>0</v>
      </c>
      <c r="AO289" s="1">
        <v>45920</v>
      </c>
    </row>
    <row r="290" spans="1:41" x14ac:dyDescent="0.25">
      <c r="A290">
        <v>1716484</v>
      </c>
      <c r="B290" t="s">
        <v>1379</v>
      </c>
      <c r="C290" t="s">
        <v>526</v>
      </c>
      <c r="D290">
        <v>4541825</v>
      </c>
      <c r="E290" t="s">
        <v>23</v>
      </c>
      <c r="H290" s="1">
        <v>43391</v>
      </c>
      <c r="I290" t="s">
        <v>23</v>
      </c>
      <c r="J290">
        <v>-9</v>
      </c>
      <c r="K290" t="s">
        <v>24</v>
      </c>
      <c r="M290" t="s">
        <v>25</v>
      </c>
      <c r="N290">
        <v>4450757</v>
      </c>
      <c r="O290" t="s">
        <v>27</v>
      </c>
      <c r="P290" s="1">
        <v>45916</v>
      </c>
      <c r="Q290" t="s">
        <v>77</v>
      </c>
      <c r="R290" s="1">
        <v>45916</v>
      </c>
      <c r="T290" t="s">
        <v>137</v>
      </c>
      <c r="U290">
        <v>500</v>
      </c>
      <c r="X290">
        <v>5</v>
      </c>
      <c r="Y290" t="s">
        <v>75</v>
      </c>
      <c r="AC290" t="s">
        <v>136</v>
      </c>
      <c r="AD290" t="s">
        <v>145</v>
      </c>
      <c r="AE290">
        <v>45560</v>
      </c>
      <c r="AF290" t="s">
        <v>1380</v>
      </c>
      <c r="AJ290">
        <v>674533212</v>
      </c>
      <c r="AK290" t="s">
        <v>1381</v>
      </c>
      <c r="AL290">
        <v>0</v>
      </c>
      <c r="AM290">
        <v>0</v>
      </c>
      <c r="AO290" s="1">
        <v>45916</v>
      </c>
    </row>
    <row r="291" spans="1:41" x14ac:dyDescent="0.25">
      <c r="A291">
        <v>1706968</v>
      </c>
      <c r="B291" t="s">
        <v>1382</v>
      </c>
      <c r="C291" t="s">
        <v>148</v>
      </c>
      <c r="D291">
        <v>4541675</v>
      </c>
      <c r="E291" t="s">
        <v>23</v>
      </c>
      <c r="H291" s="1">
        <v>42639</v>
      </c>
      <c r="I291" t="s">
        <v>31</v>
      </c>
      <c r="J291">
        <v>-10</v>
      </c>
      <c r="K291" t="s">
        <v>24</v>
      </c>
      <c r="M291" t="s">
        <v>25</v>
      </c>
      <c r="N291">
        <v>4450285</v>
      </c>
      <c r="O291" t="s">
        <v>43</v>
      </c>
      <c r="P291" s="1">
        <v>45904</v>
      </c>
      <c r="Q291" t="s">
        <v>77</v>
      </c>
      <c r="R291" s="1">
        <v>45904</v>
      </c>
      <c r="T291" t="s">
        <v>137</v>
      </c>
      <c r="U291">
        <v>500</v>
      </c>
      <c r="X291">
        <v>5</v>
      </c>
      <c r="Y291" t="s">
        <v>75</v>
      </c>
      <c r="AC291" t="s">
        <v>136</v>
      </c>
      <c r="AD291" t="s">
        <v>1383</v>
      </c>
      <c r="AE291">
        <v>45430</v>
      </c>
      <c r="AF291" t="s">
        <v>1384</v>
      </c>
      <c r="AJ291">
        <v>622298193</v>
      </c>
      <c r="AK291" t="s">
        <v>1385</v>
      </c>
      <c r="AL291">
        <v>0</v>
      </c>
      <c r="AM291">
        <v>0</v>
      </c>
      <c r="AO291" s="1">
        <v>45904</v>
      </c>
    </row>
    <row r="292" spans="1:41" x14ac:dyDescent="0.25">
      <c r="A292">
        <v>1612422</v>
      </c>
      <c r="B292" t="s">
        <v>600</v>
      </c>
      <c r="C292" t="s">
        <v>601</v>
      </c>
      <c r="D292">
        <v>4540447</v>
      </c>
      <c r="E292" t="s">
        <v>22</v>
      </c>
      <c r="F292" t="s">
        <v>23</v>
      </c>
      <c r="H292" s="1">
        <v>42498</v>
      </c>
      <c r="I292" t="s">
        <v>31</v>
      </c>
      <c r="J292">
        <v>-10</v>
      </c>
      <c r="K292" t="s">
        <v>24</v>
      </c>
      <c r="M292" t="s">
        <v>25</v>
      </c>
      <c r="N292">
        <v>4450184</v>
      </c>
      <c r="O292" t="s">
        <v>44</v>
      </c>
      <c r="P292" s="1">
        <v>45913</v>
      </c>
      <c r="Q292" t="s">
        <v>77</v>
      </c>
      <c r="R292" s="1">
        <v>45549</v>
      </c>
      <c r="T292" t="s">
        <v>137</v>
      </c>
      <c r="U292">
        <v>500</v>
      </c>
      <c r="X292">
        <v>5</v>
      </c>
      <c r="Y292" t="s">
        <v>75</v>
      </c>
      <c r="AC292" t="s">
        <v>136</v>
      </c>
      <c r="AD292" t="s">
        <v>81</v>
      </c>
      <c r="AE292">
        <v>45000</v>
      </c>
      <c r="AF292" t="s">
        <v>602</v>
      </c>
      <c r="AG292" t="s">
        <v>603</v>
      </c>
      <c r="AJ292">
        <v>627189377</v>
      </c>
      <c r="AK292" t="s">
        <v>604</v>
      </c>
      <c r="AL292">
        <v>1</v>
      </c>
      <c r="AM292">
        <v>0</v>
      </c>
      <c r="AO292" s="1">
        <v>45913</v>
      </c>
    </row>
    <row r="293" spans="1:41" x14ac:dyDescent="0.25">
      <c r="A293">
        <v>1363086</v>
      </c>
      <c r="B293" t="s">
        <v>162</v>
      </c>
      <c r="C293" t="s">
        <v>97</v>
      </c>
      <c r="D293">
        <v>4532632</v>
      </c>
      <c r="E293" t="s">
        <v>22</v>
      </c>
      <c r="F293" t="s">
        <v>22</v>
      </c>
      <c r="H293" s="1">
        <v>42243</v>
      </c>
      <c r="I293" t="s">
        <v>190</v>
      </c>
      <c r="J293">
        <v>-11</v>
      </c>
      <c r="K293" t="s">
        <v>24</v>
      </c>
      <c r="M293" t="s">
        <v>25</v>
      </c>
      <c r="N293">
        <v>4450759</v>
      </c>
      <c r="O293" t="s">
        <v>45</v>
      </c>
      <c r="P293" s="1">
        <v>45896</v>
      </c>
      <c r="Q293" t="s">
        <v>77</v>
      </c>
      <c r="R293" s="1">
        <v>44481</v>
      </c>
      <c r="T293" t="s">
        <v>137</v>
      </c>
      <c r="U293">
        <v>646</v>
      </c>
      <c r="X293">
        <v>6</v>
      </c>
      <c r="Y293" t="s">
        <v>75</v>
      </c>
      <c r="AC293" t="s">
        <v>136</v>
      </c>
      <c r="AD293" t="s">
        <v>163</v>
      </c>
      <c r="AE293">
        <v>45110</v>
      </c>
      <c r="AF293" t="s">
        <v>164</v>
      </c>
      <c r="AJ293">
        <v>698299365</v>
      </c>
      <c r="AK293" t="s">
        <v>165</v>
      </c>
      <c r="AL293">
        <v>0</v>
      </c>
      <c r="AM293">
        <v>0</v>
      </c>
      <c r="AO293" s="1">
        <v>45896</v>
      </c>
    </row>
    <row r="294" spans="1:41" x14ac:dyDescent="0.25">
      <c r="A294">
        <v>1616152</v>
      </c>
      <c r="B294" t="s">
        <v>605</v>
      </c>
      <c r="C294" t="s">
        <v>33</v>
      </c>
      <c r="D294">
        <v>4540495</v>
      </c>
      <c r="E294" t="s">
        <v>23</v>
      </c>
      <c r="F294" t="s">
        <v>23</v>
      </c>
      <c r="H294" s="1">
        <v>42627</v>
      </c>
      <c r="I294" t="s">
        <v>31</v>
      </c>
      <c r="J294">
        <v>-10</v>
      </c>
      <c r="K294" t="s">
        <v>24</v>
      </c>
      <c r="M294" t="s">
        <v>25</v>
      </c>
      <c r="N294">
        <v>4450757</v>
      </c>
      <c r="O294" t="s">
        <v>27</v>
      </c>
      <c r="P294" s="1">
        <v>45932</v>
      </c>
      <c r="Q294" t="s">
        <v>77</v>
      </c>
      <c r="R294" s="1">
        <v>45553</v>
      </c>
      <c r="T294" t="s">
        <v>137</v>
      </c>
      <c r="U294">
        <v>500</v>
      </c>
      <c r="X294">
        <v>5</v>
      </c>
      <c r="Y294" t="s">
        <v>75</v>
      </c>
      <c r="AC294" t="s">
        <v>136</v>
      </c>
      <c r="AD294" t="s">
        <v>192</v>
      </c>
      <c r="AE294">
        <v>45650</v>
      </c>
      <c r="AF294" t="s">
        <v>606</v>
      </c>
      <c r="AJ294">
        <v>622982923</v>
      </c>
      <c r="AK294" t="s">
        <v>607</v>
      </c>
      <c r="AL294">
        <v>0</v>
      </c>
      <c r="AM294">
        <v>0</v>
      </c>
      <c r="AO294" s="1">
        <v>45932</v>
      </c>
    </row>
    <row r="295" spans="1:41" x14ac:dyDescent="0.25">
      <c r="A295">
        <v>1619922</v>
      </c>
      <c r="B295" t="s">
        <v>608</v>
      </c>
      <c r="C295" t="s">
        <v>65</v>
      </c>
      <c r="D295">
        <v>4540560</v>
      </c>
      <c r="E295" t="s">
        <v>23</v>
      </c>
      <c r="F295" t="s">
        <v>23</v>
      </c>
      <c r="H295" s="1">
        <v>43136</v>
      </c>
      <c r="I295" t="s">
        <v>23</v>
      </c>
      <c r="J295">
        <v>-9</v>
      </c>
      <c r="K295" t="s">
        <v>24</v>
      </c>
      <c r="M295" t="s">
        <v>25</v>
      </c>
      <c r="N295">
        <v>4450192</v>
      </c>
      <c r="O295" t="s">
        <v>228</v>
      </c>
      <c r="P295" s="1">
        <v>45888</v>
      </c>
      <c r="Q295" t="s">
        <v>77</v>
      </c>
      <c r="R295" s="1">
        <v>45554</v>
      </c>
      <c r="T295" t="s">
        <v>137</v>
      </c>
      <c r="U295">
        <v>500</v>
      </c>
      <c r="X295">
        <v>5</v>
      </c>
      <c r="Y295" t="s">
        <v>75</v>
      </c>
      <c r="AC295" t="s">
        <v>136</v>
      </c>
      <c r="AD295" t="s">
        <v>609</v>
      </c>
      <c r="AE295">
        <v>45400</v>
      </c>
      <c r="AF295" t="s">
        <v>610</v>
      </c>
      <c r="AJ295">
        <v>642578406</v>
      </c>
      <c r="AK295" t="s">
        <v>611</v>
      </c>
      <c r="AL295">
        <v>0</v>
      </c>
      <c r="AM295">
        <v>0</v>
      </c>
      <c r="AO295" s="1">
        <v>45888</v>
      </c>
    </row>
    <row r="296" spans="1:41" x14ac:dyDescent="0.25">
      <c r="A296">
        <v>1636359</v>
      </c>
      <c r="B296" t="s">
        <v>415</v>
      </c>
      <c r="C296" t="s">
        <v>416</v>
      </c>
      <c r="D296">
        <v>4540839</v>
      </c>
      <c r="E296" t="s">
        <v>23</v>
      </c>
      <c r="F296" t="s">
        <v>23</v>
      </c>
      <c r="H296" s="1">
        <v>42125</v>
      </c>
      <c r="I296" t="s">
        <v>190</v>
      </c>
      <c r="J296">
        <v>-11</v>
      </c>
      <c r="K296" t="s">
        <v>24</v>
      </c>
      <c r="M296" t="s">
        <v>25</v>
      </c>
      <c r="N296">
        <v>4450580</v>
      </c>
      <c r="O296" t="s">
        <v>417</v>
      </c>
      <c r="P296" s="1">
        <v>45924</v>
      </c>
      <c r="Q296" t="s">
        <v>77</v>
      </c>
      <c r="R296" s="1">
        <v>45567</v>
      </c>
      <c r="T296" t="s">
        <v>137</v>
      </c>
      <c r="U296">
        <v>500</v>
      </c>
      <c r="X296">
        <v>5</v>
      </c>
      <c r="Y296" t="s">
        <v>75</v>
      </c>
      <c r="AC296" t="s">
        <v>136</v>
      </c>
      <c r="AD296" t="s">
        <v>418</v>
      </c>
      <c r="AE296">
        <v>45130</v>
      </c>
      <c r="AF296" t="s">
        <v>419</v>
      </c>
      <c r="AK296" t="s">
        <v>420</v>
      </c>
      <c r="AL296">
        <v>0</v>
      </c>
      <c r="AM296">
        <v>0</v>
      </c>
      <c r="AO296" s="1">
        <v>45924</v>
      </c>
    </row>
    <row r="297" spans="1:41" x14ac:dyDescent="0.25">
      <c r="A297">
        <v>1734572</v>
      </c>
      <c r="B297" t="s">
        <v>1386</v>
      </c>
      <c r="C297" t="s">
        <v>1387</v>
      </c>
      <c r="D297">
        <v>4542085</v>
      </c>
      <c r="E297" t="s">
        <v>23</v>
      </c>
      <c r="H297" s="1">
        <v>42126</v>
      </c>
      <c r="I297" t="s">
        <v>190</v>
      </c>
      <c r="J297">
        <v>-11</v>
      </c>
      <c r="K297" t="s">
        <v>24</v>
      </c>
      <c r="M297" t="s">
        <v>25</v>
      </c>
      <c r="N297">
        <v>4450706</v>
      </c>
      <c r="O297" t="s">
        <v>39</v>
      </c>
      <c r="P297" s="1">
        <v>45934</v>
      </c>
      <c r="Q297" t="s">
        <v>77</v>
      </c>
      <c r="R297" s="1">
        <v>45934</v>
      </c>
      <c r="S297" s="1">
        <v>45919</v>
      </c>
      <c r="T297" t="s">
        <v>26</v>
      </c>
      <c r="U297">
        <v>500</v>
      </c>
      <c r="X297">
        <v>5</v>
      </c>
      <c r="Y297" t="s">
        <v>75</v>
      </c>
      <c r="AC297" t="s">
        <v>136</v>
      </c>
      <c r="AD297" t="s">
        <v>88</v>
      </c>
      <c r="AE297">
        <v>45770</v>
      </c>
      <c r="AF297" t="s">
        <v>1388</v>
      </c>
      <c r="AK297" t="s">
        <v>1389</v>
      </c>
      <c r="AL297">
        <v>0</v>
      </c>
      <c r="AM297">
        <v>0</v>
      </c>
      <c r="AO297" s="1">
        <v>45934</v>
      </c>
    </row>
    <row r="298" spans="1:41" x14ac:dyDescent="0.25">
      <c r="A298">
        <v>1519071</v>
      </c>
      <c r="B298" t="s">
        <v>285</v>
      </c>
      <c r="C298" t="s">
        <v>286</v>
      </c>
      <c r="D298">
        <v>4538193</v>
      </c>
      <c r="E298" t="s">
        <v>23</v>
      </c>
      <c r="F298" t="s">
        <v>22</v>
      </c>
      <c r="H298" s="1">
        <v>42360</v>
      </c>
      <c r="I298" t="s">
        <v>190</v>
      </c>
      <c r="J298">
        <v>-11</v>
      </c>
      <c r="K298" t="s">
        <v>24</v>
      </c>
      <c r="M298" t="s">
        <v>25</v>
      </c>
      <c r="N298">
        <v>4450757</v>
      </c>
      <c r="O298" t="s">
        <v>27</v>
      </c>
      <c r="P298" s="1">
        <v>45917</v>
      </c>
      <c r="Q298" t="s">
        <v>77</v>
      </c>
      <c r="R298" s="1">
        <v>45191</v>
      </c>
      <c r="T298" t="s">
        <v>137</v>
      </c>
      <c r="U298">
        <v>500</v>
      </c>
      <c r="X298">
        <v>5</v>
      </c>
      <c r="Y298" t="s">
        <v>75</v>
      </c>
      <c r="AC298" t="s">
        <v>136</v>
      </c>
      <c r="AD298" t="s">
        <v>79</v>
      </c>
      <c r="AE298">
        <v>45590</v>
      </c>
      <c r="AF298" t="s">
        <v>287</v>
      </c>
      <c r="AJ298">
        <v>676372372</v>
      </c>
      <c r="AK298" t="s">
        <v>288</v>
      </c>
      <c r="AL298">
        <v>1</v>
      </c>
      <c r="AM298">
        <v>0</v>
      </c>
      <c r="AO298" s="1">
        <v>45917</v>
      </c>
    </row>
    <row r="299" spans="1:41" x14ac:dyDescent="0.25">
      <c r="A299">
        <v>1718298</v>
      </c>
      <c r="B299" t="s">
        <v>483</v>
      </c>
      <c r="C299" t="s">
        <v>337</v>
      </c>
      <c r="D299">
        <v>4541845</v>
      </c>
      <c r="E299" t="s">
        <v>23</v>
      </c>
      <c r="H299" s="1">
        <v>43077</v>
      </c>
      <c r="I299" t="s">
        <v>23</v>
      </c>
      <c r="J299">
        <v>-9</v>
      </c>
      <c r="K299" t="s">
        <v>24</v>
      </c>
      <c r="M299" t="s">
        <v>25</v>
      </c>
      <c r="N299">
        <v>4450410</v>
      </c>
      <c r="O299" t="s">
        <v>84</v>
      </c>
      <c r="P299" s="1">
        <v>45917</v>
      </c>
      <c r="Q299" t="s">
        <v>77</v>
      </c>
      <c r="R299" s="1">
        <v>45917</v>
      </c>
      <c r="T299" t="s">
        <v>137</v>
      </c>
      <c r="U299">
        <v>500</v>
      </c>
      <c r="X299">
        <v>5</v>
      </c>
      <c r="Y299" t="s">
        <v>75</v>
      </c>
      <c r="AC299" t="s">
        <v>136</v>
      </c>
      <c r="AD299" t="s">
        <v>152</v>
      </c>
      <c r="AE299">
        <v>45160</v>
      </c>
      <c r="AF299" t="s">
        <v>1390</v>
      </c>
      <c r="AJ299">
        <v>622494812</v>
      </c>
      <c r="AK299" t="s">
        <v>1391</v>
      </c>
      <c r="AL299">
        <v>0</v>
      </c>
      <c r="AM299">
        <v>0</v>
      </c>
      <c r="AO299" s="1">
        <v>45917</v>
      </c>
    </row>
    <row r="300" spans="1:41" x14ac:dyDescent="0.25">
      <c r="A300">
        <v>1739188</v>
      </c>
      <c r="B300" t="s">
        <v>1392</v>
      </c>
      <c r="C300" t="s">
        <v>421</v>
      </c>
      <c r="D300">
        <v>4542149</v>
      </c>
      <c r="E300" t="s">
        <v>250</v>
      </c>
      <c r="H300" s="1">
        <v>42129</v>
      </c>
      <c r="I300" t="s">
        <v>190</v>
      </c>
      <c r="J300">
        <v>-11</v>
      </c>
      <c r="K300" t="s">
        <v>24</v>
      </c>
      <c r="M300" t="s">
        <v>25</v>
      </c>
      <c r="N300">
        <v>4450573</v>
      </c>
      <c r="O300" t="s">
        <v>186</v>
      </c>
      <c r="P300" s="1">
        <v>45940</v>
      </c>
      <c r="Q300" t="s">
        <v>77</v>
      </c>
      <c r="R300" s="1">
        <v>45940</v>
      </c>
      <c r="T300" t="s">
        <v>137</v>
      </c>
      <c r="U300">
        <v>500</v>
      </c>
      <c r="X300">
        <v>5</v>
      </c>
      <c r="Y300" t="s">
        <v>75</v>
      </c>
      <c r="AC300" t="s">
        <v>136</v>
      </c>
      <c r="AD300" t="s">
        <v>918</v>
      </c>
      <c r="AE300">
        <v>45640</v>
      </c>
      <c r="AF300" t="s">
        <v>1393</v>
      </c>
      <c r="AK300" t="s">
        <v>1394</v>
      </c>
      <c r="AL300">
        <v>0</v>
      </c>
      <c r="AM300">
        <v>0</v>
      </c>
      <c r="AO300" s="1">
        <v>45940</v>
      </c>
    </row>
    <row r="301" spans="1:41" x14ac:dyDescent="0.25">
      <c r="A301">
        <v>1700340</v>
      </c>
      <c r="B301" t="s">
        <v>1395</v>
      </c>
      <c r="C301" t="s">
        <v>1396</v>
      </c>
      <c r="D301">
        <v>4541611</v>
      </c>
      <c r="E301" t="s">
        <v>22</v>
      </c>
      <c r="H301" s="1">
        <v>42245</v>
      </c>
      <c r="I301" t="s">
        <v>190</v>
      </c>
      <c r="J301">
        <v>-11</v>
      </c>
      <c r="K301" t="s">
        <v>24</v>
      </c>
      <c r="M301" t="s">
        <v>25</v>
      </c>
      <c r="N301">
        <v>4450026</v>
      </c>
      <c r="O301" t="s">
        <v>72</v>
      </c>
      <c r="P301" s="1">
        <v>45846</v>
      </c>
      <c r="Q301" t="s">
        <v>77</v>
      </c>
      <c r="R301" s="1">
        <v>45846</v>
      </c>
      <c r="T301" t="s">
        <v>137</v>
      </c>
      <c r="U301">
        <v>500</v>
      </c>
      <c r="X301">
        <v>5</v>
      </c>
      <c r="Y301" t="s">
        <v>75</v>
      </c>
      <c r="AC301" t="s">
        <v>136</v>
      </c>
      <c r="AD301" t="s">
        <v>81</v>
      </c>
      <c r="AE301">
        <v>45100</v>
      </c>
      <c r="AF301" t="s">
        <v>231</v>
      </c>
      <c r="AK301" t="s">
        <v>144</v>
      </c>
      <c r="AL301">
        <v>0</v>
      </c>
      <c r="AM301">
        <v>0</v>
      </c>
      <c r="AO301" s="1">
        <v>45846</v>
      </c>
    </row>
    <row r="302" spans="1:41" x14ac:dyDescent="0.25">
      <c r="A302">
        <v>1633377</v>
      </c>
      <c r="B302" t="s">
        <v>423</v>
      </c>
      <c r="C302" t="s">
        <v>33</v>
      </c>
      <c r="D302">
        <v>4540783</v>
      </c>
      <c r="E302" t="s">
        <v>23</v>
      </c>
      <c r="F302" t="s">
        <v>23</v>
      </c>
      <c r="H302" s="1">
        <v>42070</v>
      </c>
      <c r="I302" t="s">
        <v>190</v>
      </c>
      <c r="J302">
        <v>-11</v>
      </c>
      <c r="K302" t="s">
        <v>24</v>
      </c>
      <c r="M302" t="s">
        <v>25</v>
      </c>
      <c r="N302">
        <v>4450429</v>
      </c>
      <c r="O302" t="s">
        <v>335</v>
      </c>
      <c r="P302" s="1">
        <v>45935</v>
      </c>
      <c r="Q302" t="s">
        <v>77</v>
      </c>
      <c r="R302" s="1">
        <v>45565</v>
      </c>
      <c r="T302" t="s">
        <v>135</v>
      </c>
      <c r="U302">
        <v>500</v>
      </c>
      <c r="X302">
        <v>5</v>
      </c>
      <c r="Y302" t="s">
        <v>75</v>
      </c>
      <c r="AC302" t="s">
        <v>136</v>
      </c>
      <c r="AD302" t="s">
        <v>154</v>
      </c>
      <c r="AE302">
        <v>45430</v>
      </c>
      <c r="AF302" t="s">
        <v>424</v>
      </c>
      <c r="AJ302">
        <v>780708089</v>
      </c>
      <c r="AK302" t="s">
        <v>425</v>
      </c>
      <c r="AL302">
        <v>0</v>
      </c>
      <c r="AM302">
        <v>0</v>
      </c>
      <c r="AO302" s="1">
        <v>45935</v>
      </c>
    </row>
    <row r="303" spans="1:41" x14ac:dyDescent="0.25">
      <c r="A303">
        <v>1611539</v>
      </c>
      <c r="B303" t="s">
        <v>612</v>
      </c>
      <c r="C303" t="s">
        <v>161</v>
      </c>
      <c r="D303">
        <v>4540433</v>
      </c>
      <c r="E303" t="s">
        <v>23</v>
      </c>
      <c r="F303" t="s">
        <v>23</v>
      </c>
      <c r="H303" s="1">
        <v>42503</v>
      </c>
      <c r="I303" t="s">
        <v>31</v>
      </c>
      <c r="J303">
        <v>-10</v>
      </c>
      <c r="K303" t="s">
        <v>24</v>
      </c>
      <c r="M303" t="s">
        <v>25</v>
      </c>
      <c r="N303">
        <v>4450026</v>
      </c>
      <c r="O303" t="s">
        <v>72</v>
      </c>
      <c r="P303" s="1">
        <v>45918</v>
      </c>
      <c r="Q303" t="s">
        <v>77</v>
      </c>
      <c r="R303" s="1">
        <v>45548</v>
      </c>
      <c r="T303" t="s">
        <v>137</v>
      </c>
      <c r="U303">
        <v>500</v>
      </c>
      <c r="X303">
        <v>5</v>
      </c>
      <c r="Y303" t="s">
        <v>75</v>
      </c>
      <c r="AC303" t="s">
        <v>136</v>
      </c>
      <c r="AD303" t="s">
        <v>81</v>
      </c>
      <c r="AE303">
        <v>45100</v>
      </c>
      <c r="AF303" t="s">
        <v>231</v>
      </c>
      <c r="AK303" t="s">
        <v>144</v>
      </c>
      <c r="AL303">
        <v>0</v>
      </c>
      <c r="AM303">
        <v>0</v>
      </c>
      <c r="AO303" s="1">
        <v>45918</v>
      </c>
    </row>
    <row r="304" spans="1:41" x14ac:dyDescent="0.25">
      <c r="A304">
        <v>1727481</v>
      </c>
      <c r="B304" t="s">
        <v>1397</v>
      </c>
      <c r="C304" t="s">
        <v>35</v>
      </c>
      <c r="D304">
        <v>4541993</v>
      </c>
      <c r="E304" t="s">
        <v>23</v>
      </c>
      <c r="H304" s="1">
        <v>44009</v>
      </c>
      <c r="I304" t="s">
        <v>23</v>
      </c>
      <c r="J304">
        <v>-9</v>
      </c>
      <c r="K304" t="s">
        <v>24</v>
      </c>
      <c r="M304" t="s">
        <v>25</v>
      </c>
      <c r="N304">
        <v>4450576</v>
      </c>
      <c r="O304" t="s">
        <v>108</v>
      </c>
      <c r="P304" s="1">
        <v>45926</v>
      </c>
      <c r="Q304" t="s">
        <v>77</v>
      </c>
      <c r="R304" s="1">
        <v>45926</v>
      </c>
      <c r="T304" t="s">
        <v>137</v>
      </c>
      <c r="U304">
        <v>500</v>
      </c>
      <c r="X304">
        <v>5</v>
      </c>
      <c r="Y304" t="s">
        <v>75</v>
      </c>
      <c r="AC304" t="s">
        <v>136</v>
      </c>
      <c r="AD304" t="s">
        <v>429</v>
      </c>
      <c r="AE304">
        <v>45170</v>
      </c>
      <c r="AF304" t="s">
        <v>1398</v>
      </c>
      <c r="AK304" t="s">
        <v>1399</v>
      </c>
      <c r="AL304">
        <v>0</v>
      </c>
      <c r="AM304">
        <v>0</v>
      </c>
      <c r="AO304" s="1">
        <v>45926</v>
      </c>
    </row>
    <row r="305" spans="1:41" x14ac:dyDescent="0.25">
      <c r="A305">
        <v>1554953</v>
      </c>
      <c r="B305" t="s">
        <v>484</v>
      </c>
      <c r="C305" t="s">
        <v>64</v>
      </c>
      <c r="D305">
        <v>4539520</v>
      </c>
      <c r="E305" t="s">
        <v>23</v>
      </c>
      <c r="F305" t="s">
        <v>23</v>
      </c>
      <c r="H305" s="1">
        <v>43240</v>
      </c>
      <c r="I305" t="s">
        <v>23</v>
      </c>
      <c r="J305">
        <v>-9</v>
      </c>
      <c r="K305" t="s">
        <v>24</v>
      </c>
      <c r="M305" t="s">
        <v>25</v>
      </c>
      <c r="N305">
        <v>4450410</v>
      </c>
      <c r="O305" t="s">
        <v>84</v>
      </c>
      <c r="P305" s="1">
        <v>45898</v>
      </c>
      <c r="Q305" t="s">
        <v>77</v>
      </c>
      <c r="R305" s="1">
        <v>45274</v>
      </c>
      <c r="T305" t="s">
        <v>137</v>
      </c>
      <c r="U305">
        <v>500</v>
      </c>
      <c r="X305">
        <v>5</v>
      </c>
      <c r="Y305" t="s">
        <v>75</v>
      </c>
      <c r="AC305" t="s">
        <v>136</v>
      </c>
      <c r="AD305" t="s">
        <v>152</v>
      </c>
      <c r="AE305">
        <v>45160</v>
      </c>
      <c r="AF305" t="s">
        <v>485</v>
      </c>
      <c r="AI305">
        <v>673379405</v>
      </c>
      <c r="AJ305">
        <v>782520583</v>
      </c>
      <c r="AK305" t="s">
        <v>486</v>
      </c>
      <c r="AL305">
        <v>0</v>
      </c>
      <c r="AM305">
        <v>0</v>
      </c>
      <c r="AO305" s="1">
        <v>45898</v>
      </c>
    </row>
    <row r="306" spans="1:41" x14ac:dyDescent="0.25">
      <c r="A306">
        <v>1711626</v>
      </c>
      <c r="B306" t="s">
        <v>1400</v>
      </c>
      <c r="C306" t="s">
        <v>60</v>
      </c>
      <c r="D306">
        <v>4541752</v>
      </c>
      <c r="E306" t="s">
        <v>23</v>
      </c>
      <c r="H306" s="1">
        <v>42282</v>
      </c>
      <c r="I306" t="s">
        <v>190</v>
      </c>
      <c r="J306">
        <v>-11</v>
      </c>
      <c r="K306" t="s">
        <v>24</v>
      </c>
      <c r="M306" t="s">
        <v>25</v>
      </c>
      <c r="N306">
        <v>4450706</v>
      </c>
      <c r="O306" t="s">
        <v>39</v>
      </c>
      <c r="P306" s="1">
        <v>45910</v>
      </c>
      <c r="Q306" t="s">
        <v>77</v>
      </c>
      <c r="R306" s="1">
        <v>45910</v>
      </c>
      <c r="T306" t="s">
        <v>137</v>
      </c>
      <c r="U306">
        <v>500</v>
      </c>
      <c r="X306">
        <v>5</v>
      </c>
      <c r="Y306" t="s">
        <v>75</v>
      </c>
      <c r="AC306" t="s">
        <v>136</v>
      </c>
      <c r="AD306" t="s">
        <v>88</v>
      </c>
      <c r="AE306">
        <v>45770</v>
      </c>
      <c r="AF306" t="s">
        <v>1401</v>
      </c>
      <c r="AJ306">
        <v>630851790</v>
      </c>
      <c r="AK306" t="s">
        <v>1402</v>
      </c>
      <c r="AL306">
        <v>1</v>
      </c>
      <c r="AM306">
        <v>0</v>
      </c>
      <c r="AO306" s="1">
        <v>45910</v>
      </c>
    </row>
    <row r="307" spans="1:41" x14ac:dyDescent="0.25">
      <c r="A307">
        <v>1324649</v>
      </c>
      <c r="B307" t="s">
        <v>117</v>
      </c>
      <c r="C307" t="s">
        <v>61</v>
      </c>
      <c r="D307">
        <v>4532034</v>
      </c>
      <c r="E307" t="s">
        <v>22</v>
      </c>
      <c r="F307" t="s">
        <v>22</v>
      </c>
      <c r="H307" s="1">
        <v>42948</v>
      </c>
      <c r="I307" t="s">
        <v>23</v>
      </c>
      <c r="J307">
        <v>-9</v>
      </c>
      <c r="K307" t="s">
        <v>24</v>
      </c>
      <c r="M307" t="s">
        <v>25</v>
      </c>
      <c r="N307">
        <v>4450571</v>
      </c>
      <c r="O307" t="s">
        <v>73</v>
      </c>
      <c r="P307" s="1">
        <v>45876</v>
      </c>
      <c r="Q307" t="s">
        <v>77</v>
      </c>
      <c r="R307" s="1">
        <v>44108</v>
      </c>
      <c r="T307" t="s">
        <v>137</v>
      </c>
      <c r="U307">
        <v>701</v>
      </c>
      <c r="X307">
        <v>7</v>
      </c>
      <c r="Y307" t="s">
        <v>75</v>
      </c>
      <c r="AC307" t="s">
        <v>136</v>
      </c>
      <c r="AD307" t="s">
        <v>82</v>
      </c>
      <c r="AE307">
        <v>45140</v>
      </c>
      <c r="AF307" t="s">
        <v>118</v>
      </c>
      <c r="AI307">
        <v>608178669</v>
      </c>
      <c r="AJ307">
        <v>643226247</v>
      </c>
      <c r="AK307" t="s">
        <v>167</v>
      </c>
      <c r="AL307">
        <v>0</v>
      </c>
      <c r="AM307">
        <v>0</v>
      </c>
      <c r="AO307" s="1">
        <v>45876</v>
      </c>
    </row>
    <row r="308" spans="1:41" x14ac:dyDescent="0.25">
      <c r="A308">
        <v>1730668</v>
      </c>
      <c r="B308" t="s">
        <v>1403</v>
      </c>
      <c r="C308" t="s">
        <v>106</v>
      </c>
      <c r="D308">
        <v>4542023</v>
      </c>
      <c r="E308" t="s">
        <v>23</v>
      </c>
      <c r="H308" s="1">
        <v>42810</v>
      </c>
      <c r="I308" t="s">
        <v>23</v>
      </c>
      <c r="J308">
        <v>-9</v>
      </c>
      <c r="K308" t="s">
        <v>24</v>
      </c>
      <c r="M308" t="s">
        <v>25</v>
      </c>
      <c r="N308">
        <v>4450773</v>
      </c>
      <c r="O308" t="s">
        <v>80</v>
      </c>
      <c r="P308" s="1">
        <v>45930</v>
      </c>
      <c r="Q308" t="s">
        <v>77</v>
      </c>
      <c r="R308" s="1">
        <v>45930</v>
      </c>
      <c r="T308" t="s">
        <v>137</v>
      </c>
      <c r="U308">
        <v>500</v>
      </c>
      <c r="X308">
        <v>5</v>
      </c>
      <c r="Y308" t="s">
        <v>75</v>
      </c>
      <c r="AC308" t="s">
        <v>136</v>
      </c>
      <c r="AD308" t="s">
        <v>479</v>
      </c>
      <c r="AE308">
        <v>45240</v>
      </c>
      <c r="AF308" t="s">
        <v>1404</v>
      </c>
      <c r="AK308" t="s">
        <v>1405</v>
      </c>
      <c r="AL308">
        <v>0</v>
      </c>
      <c r="AM308">
        <v>0</v>
      </c>
      <c r="AO308" s="1">
        <v>45930</v>
      </c>
    </row>
    <row r="309" spans="1:41" x14ac:dyDescent="0.25">
      <c r="A309">
        <v>1354125</v>
      </c>
      <c r="B309" t="s">
        <v>168</v>
      </c>
      <c r="C309" t="s">
        <v>29</v>
      </c>
      <c r="D309">
        <v>4532541</v>
      </c>
      <c r="E309" t="s">
        <v>22</v>
      </c>
      <c r="F309" t="s">
        <v>22</v>
      </c>
      <c r="H309" s="1">
        <v>42181</v>
      </c>
      <c r="I309" t="s">
        <v>190</v>
      </c>
      <c r="J309">
        <v>-11</v>
      </c>
      <c r="K309" t="s">
        <v>24</v>
      </c>
      <c r="M309" t="s">
        <v>25</v>
      </c>
      <c r="N309">
        <v>4450751</v>
      </c>
      <c r="O309" t="s">
        <v>34</v>
      </c>
      <c r="P309" s="1">
        <v>45856</v>
      </c>
      <c r="Q309" t="s">
        <v>77</v>
      </c>
      <c r="R309" s="1">
        <v>44469</v>
      </c>
      <c r="T309" t="s">
        <v>137</v>
      </c>
      <c r="U309">
        <v>680</v>
      </c>
      <c r="X309">
        <v>6</v>
      </c>
      <c r="Y309" t="s">
        <v>75</v>
      </c>
      <c r="AC309" t="s">
        <v>136</v>
      </c>
      <c r="AD309" t="s">
        <v>140</v>
      </c>
      <c r="AE309">
        <v>45450</v>
      </c>
      <c r="AF309" t="s">
        <v>289</v>
      </c>
      <c r="AJ309">
        <v>776833284</v>
      </c>
      <c r="AK309" t="s">
        <v>169</v>
      </c>
      <c r="AL309">
        <v>0</v>
      </c>
      <c r="AM309">
        <v>0</v>
      </c>
      <c r="AO309" s="1">
        <v>45856</v>
      </c>
    </row>
    <row r="310" spans="1:41" x14ac:dyDescent="0.25">
      <c r="A310">
        <v>1707887</v>
      </c>
      <c r="B310" t="s">
        <v>1406</v>
      </c>
      <c r="C310" t="s">
        <v>1407</v>
      </c>
      <c r="D310">
        <v>4541686</v>
      </c>
      <c r="E310" t="s">
        <v>22</v>
      </c>
      <c r="H310" s="1">
        <v>42493</v>
      </c>
      <c r="I310" t="s">
        <v>31</v>
      </c>
      <c r="J310">
        <v>-10</v>
      </c>
      <c r="K310" t="s">
        <v>24</v>
      </c>
      <c r="M310" t="s">
        <v>25</v>
      </c>
      <c r="N310">
        <v>4450026</v>
      </c>
      <c r="O310" t="s">
        <v>72</v>
      </c>
      <c r="P310" s="1">
        <v>45906</v>
      </c>
      <c r="Q310" t="s">
        <v>77</v>
      </c>
      <c r="R310" s="1">
        <v>45906</v>
      </c>
      <c r="T310" t="s">
        <v>137</v>
      </c>
      <c r="U310">
        <v>500</v>
      </c>
      <c r="X310">
        <v>5</v>
      </c>
      <c r="Y310" t="s">
        <v>75</v>
      </c>
      <c r="AC310" t="s">
        <v>136</v>
      </c>
      <c r="AD310" t="s">
        <v>81</v>
      </c>
      <c r="AE310">
        <v>45100</v>
      </c>
      <c r="AF310" t="s">
        <v>231</v>
      </c>
      <c r="AK310" t="s">
        <v>144</v>
      </c>
      <c r="AL310">
        <v>0</v>
      </c>
      <c r="AM310">
        <v>0</v>
      </c>
      <c r="AO310" s="1">
        <v>45906</v>
      </c>
    </row>
    <row r="311" spans="1:41" x14ac:dyDescent="0.25">
      <c r="A311">
        <v>1724887</v>
      </c>
      <c r="B311" t="s">
        <v>1408</v>
      </c>
      <c r="C311" t="s">
        <v>66</v>
      </c>
      <c r="D311">
        <v>4541946</v>
      </c>
      <c r="E311" t="s">
        <v>23</v>
      </c>
      <c r="H311" s="1">
        <v>42878</v>
      </c>
      <c r="I311" t="s">
        <v>23</v>
      </c>
      <c r="J311">
        <v>-9</v>
      </c>
      <c r="K311" t="s">
        <v>24</v>
      </c>
      <c r="M311" t="s">
        <v>25</v>
      </c>
      <c r="N311">
        <v>4450773</v>
      </c>
      <c r="O311" t="s">
        <v>80</v>
      </c>
      <c r="P311" s="1">
        <v>45924</v>
      </c>
      <c r="Q311" t="s">
        <v>77</v>
      </c>
      <c r="R311" s="1">
        <v>45924</v>
      </c>
      <c r="T311" t="s">
        <v>137</v>
      </c>
      <c r="U311">
        <v>500</v>
      </c>
      <c r="X311">
        <v>5</v>
      </c>
      <c r="Y311" t="s">
        <v>75</v>
      </c>
      <c r="AC311" t="s">
        <v>136</v>
      </c>
      <c r="AD311" t="s">
        <v>479</v>
      </c>
      <c r="AE311">
        <v>45240</v>
      </c>
      <c r="AF311" t="s">
        <v>1409</v>
      </c>
      <c r="AK311" t="s">
        <v>1410</v>
      </c>
      <c r="AL311">
        <v>0</v>
      </c>
      <c r="AM311">
        <v>0</v>
      </c>
      <c r="AO311" s="1">
        <v>45924</v>
      </c>
    </row>
    <row r="312" spans="1:41" x14ac:dyDescent="0.25">
      <c r="A312">
        <v>1723649</v>
      </c>
      <c r="B312" t="s">
        <v>170</v>
      </c>
      <c r="C312" t="s">
        <v>101</v>
      </c>
      <c r="D312">
        <v>4541928</v>
      </c>
      <c r="E312" t="s">
        <v>23</v>
      </c>
      <c r="H312" s="1">
        <v>42362</v>
      </c>
      <c r="I312" t="s">
        <v>190</v>
      </c>
      <c r="J312">
        <v>-11</v>
      </c>
      <c r="K312" t="s">
        <v>24</v>
      </c>
      <c r="M312" t="s">
        <v>25</v>
      </c>
      <c r="N312">
        <v>4450576</v>
      </c>
      <c r="O312" t="s">
        <v>108</v>
      </c>
      <c r="P312" s="1">
        <v>45923</v>
      </c>
      <c r="Q312" t="s">
        <v>77</v>
      </c>
      <c r="R312" s="1">
        <v>45923</v>
      </c>
      <c r="T312" t="s">
        <v>137</v>
      </c>
      <c r="U312">
        <v>500</v>
      </c>
      <c r="X312">
        <v>5</v>
      </c>
      <c r="Y312" t="s">
        <v>75</v>
      </c>
      <c r="AC312" t="s">
        <v>136</v>
      </c>
      <c r="AD312" t="s">
        <v>1411</v>
      </c>
      <c r="AE312">
        <v>45170</v>
      </c>
      <c r="AF312" t="s">
        <v>1412</v>
      </c>
      <c r="AJ312">
        <v>680675484</v>
      </c>
      <c r="AK312" t="s">
        <v>1413</v>
      </c>
      <c r="AL312">
        <v>0</v>
      </c>
      <c r="AM312">
        <v>0</v>
      </c>
      <c r="AO312" s="1">
        <v>45923</v>
      </c>
    </row>
    <row r="313" spans="1:41" x14ac:dyDescent="0.25">
      <c r="A313">
        <v>1455558</v>
      </c>
      <c r="B313" t="s">
        <v>170</v>
      </c>
      <c r="C313" t="s">
        <v>47</v>
      </c>
      <c r="D313">
        <v>4535981</v>
      </c>
      <c r="E313" t="s">
        <v>22</v>
      </c>
      <c r="F313" t="s">
        <v>22</v>
      </c>
      <c r="H313" s="1">
        <v>42143</v>
      </c>
      <c r="I313" t="s">
        <v>190</v>
      </c>
      <c r="J313">
        <v>-11</v>
      </c>
      <c r="K313" t="s">
        <v>24</v>
      </c>
      <c r="M313" t="s">
        <v>25</v>
      </c>
      <c r="N313">
        <v>4450702</v>
      </c>
      <c r="O313" t="s">
        <v>111</v>
      </c>
      <c r="P313" s="1">
        <v>45910</v>
      </c>
      <c r="Q313" t="s">
        <v>77</v>
      </c>
      <c r="R313" s="1">
        <v>44864</v>
      </c>
      <c r="T313" t="s">
        <v>137</v>
      </c>
      <c r="U313">
        <v>530</v>
      </c>
      <c r="X313">
        <v>5</v>
      </c>
      <c r="Y313" t="s">
        <v>75</v>
      </c>
      <c r="AC313" t="s">
        <v>136</v>
      </c>
      <c r="AD313" t="s">
        <v>151</v>
      </c>
      <c r="AE313">
        <v>45400</v>
      </c>
      <c r="AF313" t="s">
        <v>291</v>
      </c>
      <c r="AJ313">
        <v>675113835</v>
      </c>
      <c r="AK313" t="s">
        <v>292</v>
      </c>
      <c r="AL313">
        <v>0</v>
      </c>
      <c r="AM313">
        <v>0</v>
      </c>
      <c r="AO313" s="1">
        <v>45910</v>
      </c>
    </row>
    <row r="314" spans="1:41" x14ac:dyDescent="0.25">
      <c r="A314">
        <v>1715068</v>
      </c>
      <c r="B314" t="s">
        <v>1414</v>
      </c>
      <c r="C314" t="s">
        <v>37</v>
      </c>
      <c r="D314">
        <v>4541802</v>
      </c>
      <c r="E314" t="s">
        <v>23</v>
      </c>
      <c r="H314" s="1">
        <v>42215</v>
      </c>
      <c r="I314" t="s">
        <v>190</v>
      </c>
      <c r="J314">
        <v>-11</v>
      </c>
      <c r="K314" t="s">
        <v>24</v>
      </c>
      <c r="M314" t="s">
        <v>25</v>
      </c>
      <c r="N314">
        <v>4450706</v>
      </c>
      <c r="O314" t="s">
        <v>39</v>
      </c>
      <c r="P314" s="1">
        <v>45914</v>
      </c>
      <c r="Q314" t="s">
        <v>77</v>
      </c>
      <c r="R314" s="1">
        <v>45914</v>
      </c>
      <c r="T314" t="s">
        <v>137</v>
      </c>
      <c r="U314">
        <v>500</v>
      </c>
      <c r="X314">
        <v>5</v>
      </c>
      <c r="Y314" t="s">
        <v>75</v>
      </c>
      <c r="AC314" t="s">
        <v>136</v>
      </c>
      <c r="AD314" t="s">
        <v>88</v>
      </c>
      <c r="AE314">
        <v>45770</v>
      </c>
      <c r="AF314" t="s">
        <v>1415</v>
      </c>
      <c r="AK314" t="s">
        <v>1416</v>
      </c>
      <c r="AL314">
        <v>0</v>
      </c>
      <c r="AM314">
        <v>0</v>
      </c>
      <c r="AO314" s="1">
        <v>45914</v>
      </c>
    </row>
    <row r="315" spans="1:41" x14ac:dyDescent="0.25">
      <c r="A315">
        <v>1727480</v>
      </c>
      <c r="B315" t="s">
        <v>1417</v>
      </c>
      <c r="C315" t="s">
        <v>93</v>
      </c>
      <c r="D315">
        <v>4541992</v>
      </c>
      <c r="E315" t="s">
        <v>23</v>
      </c>
      <c r="H315" s="1">
        <v>43033</v>
      </c>
      <c r="I315" t="s">
        <v>23</v>
      </c>
      <c r="J315">
        <v>-9</v>
      </c>
      <c r="K315" t="s">
        <v>24</v>
      </c>
      <c r="M315" t="s">
        <v>25</v>
      </c>
      <c r="N315">
        <v>4450576</v>
      </c>
      <c r="O315" t="s">
        <v>108</v>
      </c>
      <c r="P315" s="1">
        <v>45926</v>
      </c>
      <c r="Q315" t="s">
        <v>77</v>
      </c>
      <c r="R315" s="1">
        <v>45926</v>
      </c>
      <c r="T315" t="s">
        <v>137</v>
      </c>
      <c r="U315">
        <v>500</v>
      </c>
      <c r="X315">
        <v>5</v>
      </c>
      <c r="Y315" t="s">
        <v>75</v>
      </c>
      <c r="AC315" t="s">
        <v>136</v>
      </c>
      <c r="AD315" t="s">
        <v>1418</v>
      </c>
      <c r="AE315">
        <v>45170</v>
      </c>
      <c r="AF315" t="s">
        <v>1419</v>
      </c>
      <c r="AJ315">
        <v>671673167</v>
      </c>
      <c r="AK315" t="s">
        <v>1420</v>
      </c>
      <c r="AL315">
        <v>0</v>
      </c>
      <c r="AM315">
        <v>0</v>
      </c>
      <c r="AO315" s="1">
        <v>45926</v>
      </c>
    </row>
    <row r="316" spans="1:41" x14ac:dyDescent="0.25">
      <c r="A316">
        <v>1719101</v>
      </c>
      <c r="B316" t="s">
        <v>1421</v>
      </c>
      <c r="C316" t="s">
        <v>1422</v>
      </c>
      <c r="D316">
        <v>4541856</v>
      </c>
      <c r="E316" t="s">
        <v>23</v>
      </c>
      <c r="H316" s="1">
        <v>42910</v>
      </c>
      <c r="I316" t="s">
        <v>23</v>
      </c>
      <c r="J316">
        <v>-9</v>
      </c>
      <c r="K316" t="s">
        <v>24</v>
      </c>
      <c r="M316" t="s">
        <v>25</v>
      </c>
      <c r="N316">
        <v>4450757</v>
      </c>
      <c r="O316" t="s">
        <v>27</v>
      </c>
      <c r="P316" s="1">
        <v>45918</v>
      </c>
      <c r="Q316" t="s">
        <v>77</v>
      </c>
      <c r="R316" s="1">
        <v>45918</v>
      </c>
      <c r="T316" t="s">
        <v>137</v>
      </c>
      <c r="U316">
        <v>500</v>
      </c>
      <c r="X316">
        <v>5</v>
      </c>
      <c r="Y316" t="s">
        <v>75</v>
      </c>
      <c r="AC316" t="s">
        <v>136</v>
      </c>
      <c r="AD316" t="s">
        <v>192</v>
      </c>
      <c r="AE316">
        <v>45650</v>
      </c>
      <c r="AF316" t="s">
        <v>1423</v>
      </c>
      <c r="AJ316">
        <v>666038394</v>
      </c>
      <c r="AK316" t="s">
        <v>1424</v>
      </c>
      <c r="AL316">
        <v>0</v>
      </c>
      <c r="AM316">
        <v>0</v>
      </c>
      <c r="AO316" s="1">
        <v>45918</v>
      </c>
    </row>
    <row r="317" spans="1:41" x14ac:dyDescent="0.25">
      <c r="A317">
        <v>1718595</v>
      </c>
      <c r="B317" t="s">
        <v>1425</v>
      </c>
      <c r="C317" t="s">
        <v>29</v>
      </c>
      <c r="D317">
        <v>4541849</v>
      </c>
      <c r="E317" t="s">
        <v>23</v>
      </c>
      <c r="H317" s="1">
        <v>42797</v>
      </c>
      <c r="I317" t="s">
        <v>23</v>
      </c>
      <c r="J317">
        <v>-9</v>
      </c>
      <c r="K317" t="s">
        <v>24</v>
      </c>
      <c r="M317" t="s">
        <v>25</v>
      </c>
      <c r="N317">
        <v>4450589</v>
      </c>
      <c r="O317" t="s">
        <v>217</v>
      </c>
      <c r="P317" s="1">
        <v>45896</v>
      </c>
      <c r="Q317" t="s">
        <v>77</v>
      </c>
      <c r="R317" s="1">
        <v>45917</v>
      </c>
      <c r="T317" t="s">
        <v>137</v>
      </c>
      <c r="U317">
        <v>500</v>
      </c>
      <c r="X317">
        <v>5</v>
      </c>
      <c r="Y317" t="s">
        <v>75</v>
      </c>
      <c r="AC317" t="s">
        <v>136</v>
      </c>
      <c r="AD317" t="s">
        <v>1426</v>
      </c>
      <c r="AE317">
        <v>45410</v>
      </c>
      <c r="AF317" t="s">
        <v>1427</v>
      </c>
      <c r="AJ317">
        <v>671187507</v>
      </c>
      <c r="AK317" t="s">
        <v>1428</v>
      </c>
      <c r="AL317">
        <v>1</v>
      </c>
      <c r="AM317">
        <v>0</v>
      </c>
    </row>
    <row r="318" spans="1:41" x14ac:dyDescent="0.25">
      <c r="A318">
        <v>1560726</v>
      </c>
      <c r="B318" t="s">
        <v>426</v>
      </c>
      <c r="C318" t="s">
        <v>191</v>
      </c>
      <c r="D318">
        <v>4539549</v>
      </c>
      <c r="E318" t="s">
        <v>23</v>
      </c>
      <c r="F318" t="s">
        <v>23</v>
      </c>
      <c r="H318" s="1">
        <v>42323</v>
      </c>
      <c r="I318" t="s">
        <v>190</v>
      </c>
      <c r="J318">
        <v>-11</v>
      </c>
      <c r="K318" t="s">
        <v>24</v>
      </c>
      <c r="M318" t="s">
        <v>25</v>
      </c>
      <c r="N318">
        <v>4450417</v>
      </c>
      <c r="O318" t="s">
        <v>888</v>
      </c>
      <c r="P318" s="1">
        <v>45936</v>
      </c>
      <c r="Q318" t="s">
        <v>77</v>
      </c>
      <c r="R318" s="1">
        <v>45319</v>
      </c>
      <c r="T318" t="s">
        <v>137</v>
      </c>
      <c r="U318">
        <v>500</v>
      </c>
      <c r="X318">
        <v>5</v>
      </c>
      <c r="Y318" t="s">
        <v>75</v>
      </c>
      <c r="AC318" t="s">
        <v>136</v>
      </c>
      <c r="AD318" t="s">
        <v>87</v>
      </c>
      <c r="AE318">
        <v>45200</v>
      </c>
      <c r="AF318" t="s">
        <v>427</v>
      </c>
      <c r="AJ318">
        <v>663687308</v>
      </c>
      <c r="AK318" t="s">
        <v>428</v>
      </c>
      <c r="AL318">
        <v>0</v>
      </c>
      <c r="AM318">
        <v>0</v>
      </c>
      <c r="AO318" s="1">
        <v>45936</v>
      </c>
    </row>
    <row r="319" spans="1:41" x14ac:dyDescent="0.25">
      <c r="A319">
        <v>1710239</v>
      </c>
      <c r="B319" t="s">
        <v>1429</v>
      </c>
      <c r="C319" t="s">
        <v>1430</v>
      </c>
      <c r="D319">
        <v>4541722</v>
      </c>
      <c r="E319" t="s">
        <v>23</v>
      </c>
      <c r="H319" s="1">
        <v>42323</v>
      </c>
      <c r="I319" t="s">
        <v>190</v>
      </c>
      <c r="J319">
        <v>-11</v>
      </c>
      <c r="K319" t="s">
        <v>24</v>
      </c>
      <c r="M319" t="s">
        <v>25</v>
      </c>
      <c r="N319">
        <v>4450410</v>
      </c>
      <c r="O319" t="s">
        <v>84</v>
      </c>
      <c r="P319" s="1">
        <v>45909</v>
      </c>
      <c r="Q319" t="s">
        <v>77</v>
      </c>
      <c r="R319" s="1">
        <v>45909</v>
      </c>
      <c r="T319" t="s">
        <v>137</v>
      </c>
      <c r="U319">
        <v>500</v>
      </c>
      <c r="X319">
        <v>5</v>
      </c>
      <c r="Y319" t="s">
        <v>75</v>
      </c>
      <c r="AC319" t="s">
        <v>136</v>
      </c>
      <c r="AD319" t="s">
        <v>152</v>
      </c>
      <c r="AE319">
        <v>45160</v>
      </c>
      <c r="AF319" t="s">
        <v>1431</v>
      </c>
      <c r="AI319">
        <v>652217920</v>
      </c>
      <c r="AJ319">
        <v>648669909</v>
      </c>
      <c r="AK319" t="s">
        <v>1432</v>
      </c>
      <c r="AL319">
        <v>0</v>
      </c>
      <c r="AM319">
        <v>0</v>
      </c>
      <c r="AO319" s="1">
        <v>45909</v>
      </c>
    </row>
    <row r="320" spans="1:41" x14ac:dyDescent="0.25">
      <c r="A320">
        <v>1405904</v>
      </c>
      <c r="B320" t="s">
        <v>198</v>
      </c>
      <c r="C320" t="s">
        <v>98</v>
      </c>
      <c r="D320">
        <v>4535101</v>
      </c>
      <c r="E320" t="s">
        <v>22</v>
      </c>
      <c r="F320" t="s">
        <v>22</v>
      </c>
      <c r="H320" s="1">
        <v>42053</v>
      </c>
      <c r="I320" t="s">
        <v>190</v>
      </c>
      <c r="J320">
        <v>-11</v>
      </c>
      <c r="K320" t="s">
        <v>28</v>
      </c>
      <c r="M320" t="s">
        <v>25</v>
      </c>
      <c r="N320">
        <v>4450751</v>
      </c>
      <c r="O320" t="s">
        <v>34</v>
      </c>
      <c r="P320" s="1">
        <v>45856</v>
      </c>
      <c r="Q320" t="s">
        <v>77</v>
      </c>
      <c r="R320" s="1">
        <v>44719</v>
      </c>
      <c r="T320" t="s">
        <v>137</v>
      </c>
      <c r="U320">
        <v>500</v>
      </c>
      <c r="X320">
        <v>5</v>
      </c>
      <c r="Y320" t="s">
        <v>75</v>
      </c>
      <c r="AC320" t="s">
        <v>136</v>
      </c>
      <c r="AD320" t="s">
        <v>141</v>
      </c>
      <c r="AE320">
        <v>45000</v>
      </c>
      <c r="AF320" t="s">
        <v>199</v>
      </c>
      <c r="AK320" t="s">
        <v>293</v>
      </c>
      <c r="AL320">
        <v>0</v>
      </c>
      <c r="AM320">
        <v>0</v>
      </c>
      <c r="AO320" s="1">
        <v>45856</v>
      </c>
    </row>
    <row r="321" spans="1:41" x14ac:dyDescent="0.25">
      <c r="A321">
        <v>1737416</v>
      </c>
      <c r="B321" t="s">
        <v>1433</v>
      </c>
      <c r="C321" t="s">
        <v>1434</v>
      </c>
      <c r="D321">
        <v>4542127</v>
      </c>
      <c r="E321" t="s">
        <v>23</v>
      </c>
      <c r="H321" s="1">
        <v>42413</v>
      </c>
      <c r="I321" t="s">
        <v>31</v>
      </c>
      <c r="J321">
        <v>-10</v>
      </c>
      <c r="K321" t="s">
        <v>24</v>
      </c>
      <c r="M321" t="s">
        <v>25</v>
      </c>
      <c r="N321">
        <v>4450036</v>
      </c>
      <c r="O321" t="s">
        <v>94</v>
      </c>
      <c r="P321" s="1">
        <v>45938</v>
      </c>
      <c r="Q321" t="s">
        <v>77</v>
      </c>
      <c r="R321" s="1">
        <v>45938</v>
      </c>
      <c r="T321" t="s">
        <v>137</v>
      </c>
      <c r="U321">
        <v>500</v>
      </c>
      <c r="X321">
        <v>5</v>
      </c>
      <c r="Y321" t="s">
        <v>75</v>
      </c>
      <c r="AC321" t="s">
        <v>136</v>
      </c>
      <c r="AD321" t="s">
        <v>772</v>
      </c>
      <c r="AE321">
        <v>45200</v>
      </c>
      <c r="AF321" t="s">
        <v>1435</v>
      </c>
      <c r="AG321" t="s">
        <v>1436</v>
      </c>
      <c r="AJ321">
        <v>683663614</v>
      </c>
      <c r="AK321" t="s">
        <v>1437</v>
      </c>
      <c r="AL321">
        <v>0</v>
      </c>
      <c r="AM321">
        <v>0</v>
      </c>
      <c r="AO321" s="1">
        <v>45938</v>
      </c>
    </row>
    <row r="322" spans="1:41" x14ac:dyDescent="0.25">
      <c r="A322">
        <v>1714386</v>
      </c>
      <c r="B322" t="s">
        <v>1438</v>
      </c>
      <c r="C322" t="s">
        <v>191</v>
      </c>
      <c r="D322">
        <v>4541791</v>
      </c>
      <c r="E322" t="s">
        <v>23</v>
      </c>
      <c r="H322" s="1">
        <v>42522</v>
      </c>
      <c r="I322" t="s">
        <v>31</v>
      </c>
      <c r="J322">
        <v>-10</v>
      </c>
      <c r="K322" t="s">
        <v>24</v>
      </c>
      <c r="M322" t="s">
        <v>25</v>
      </c>
      <c r="N322">
        <v>4450410</v>
      </c>
      <c r="O322" t="s">
        <v>84</v>
      </c>
      <c r="P322" s="1">
        <v>45913</v>
      </c>
      <c r="Q322" t="s">
        <v>77</v>
      </c>
      <c r="R322" s="1">
        <v>45913</v>
      </c>
      <c r="T322" t="s">
        <v>137</v>
      </c>
      <c r="U322">
        <v>500</v>
      </c>
      <c r="X322">
        <v>5</v>
      </c>
      <c r="Y322" t="s">
        <v>75</v>
      </c>
      <c r="AC322" t="s">
        <v>136</v>
      </c>
      <c r="AD322" t="s">
        <v>152</v>
      </c>
      <c r="AE322">
        <v>45160</v>
      </c>
      <c r="AF322" t="s">
        <v>1439</v>
      </c>
      <c r="AJ322">
        <v>615895150</v>
      </c>
      <c r="AK322" t="s">
        <v>1440</v>
      </c>
      <c r="AL322">
        <v>0</v>
      </c>
      <c r="AM322">
        <v>0</v>
      </c>
      <c r="AO322" s="1">
        <v>45913</v>
      </c>
    </row>
    <row r="323" spans="1:41" x14ac:dyDescent="0.25">
      <c r="A323">
        <v>1619472</v>
      </c>
      <c r="B323" t="s">
        <v>613</v>
      </c>
      <c r="C323" t="s">
        <v>614</v>
      </c>
      <c r="D323">
        <v>4540550</v>
      </c>
      <c r="E323" t="s">
        <v>23</v>
      </c>
      <c r="F323" t="s">
        <v>23</v>
      </c>
      <c r="H323" s="1">
        <v>43401</v>
      </c>
      <c r="I323" t="s">
        <v>23</v>
      </c>
      <c r="J323">
        <v>-9</v>
      </c>
      <c r="K323" t="s">
        <v>24</v>
      </c>
      <c r="M323" t="s">
        <v>25</v>
      </c>
      <c r="N323">
        <v>4450410</v>
      </c>
      <c r="O323" t="s">
        <v>84</v>
      </c>
      <c r="P323" s="1">
        <v>45910</v>
      </c>
      <c r="Q323" t="s">
        <v>77</v>
      </c>
      <c r="R323" s="1">
        <v>45554</v>
      </c>
      <c r="T323" t="s">
        <v>137</v>
      </c>
      <c r="U323">
        <v>500</v>
      </c>
      <c r="X323">
        <v>5</v>
      </c>
      <c r="Y323" t="s">
        <v>75</v>
      </c>
      <c r="AC323" t="s">
        <v>136</v>
      </c>
      <c r="AD323" t="s">
        <v>152</v>
      </c>
      <c r="AE323">
        <v>45160</v>
      </c>
      <c r="AF323" t="s">
        <v>615</v>
      </c>
      <c r="AI323">
        <v>688942930</v>
      </c>
      <c r="AJ323">
        <v>618541807</v>
      </c>
      <c r="AK323" t="s">
        <v>616</v>
      </c>
      <c r="AL323">
        <v>0</v>
      </c>
      <c r="AM323">
        <v>0</v>
      </c>
      <c r="AO323" s="1">
        <v>45910</v>
      </c>
    </row>
    <row r="324" spans="1:41" x14ac:dyDescent="0.25">
      <c r="A324">
        <v>1518361</v>
      </c>
      <c r="B324" t="s">
        <v>294</v>
      </c>
      <c r="C324" t="s">
        <v>295</v>
      </c>
      <c r="D324">
        <v>4538181</v>
      </c>
      <c r="E324" t="s">
        <v>22</v>
      </c>
      <c r="F324" t="s">
        <v>22</v>
      </c>
      <c r="H324" s="1">
        <v>42555</v>
      </c>
      <c r="I324" t="s">
        <v>31</v>
      </c>
      <c r="J324">
        <v>-10</v>
      </c>
      <c r="K324" t="s">
        <v>24</v>
      </c>
      <c r="M324" t="s">
        <v>25</v>
      </c>
      <c r="N324">
        <v>4450773</v>
      </c>
      <c r="O324" t="s">
        <v>80</v>
      </c>
      <c r="P324" s="1">
        <v>45915</v>
      </c>
      <c r="Q324" t="s">
        <v>77</v>
      </c>
      <c r="R324" s="1">
        <v>45191</v>
      </c>
      <c r="T324" t="s">
        <v>137</v>
      </c>
      <c r="U324">
        <v>579</v>
      </c>
      <c r="X324">
        <v>5</v>
      </c>
      <c r="Y324" t="s">
        <v>75</v>
      </c>
      <c r="AC324" t="s">
        <v>136</v>
      </c>
      <c r="AD324" t="s">
        <v>150</v>
      </c>
      <c r="AE324">
        <v>45240</v>
      </c>
      <c r="AF324" t="s">
        <v>296</v>
      </c>
      <c r="AJ324">
        <v>602155077</v>
      </c>
      <c r="AK324" t="s">
        <v>297</v>
      </c>
      <c r="AL324">
        <v>1</v>
      </c>
      <c r="AM324">
        <v>0</v>
      </c>
      <c r="AO324" s="1">
        <v>45915</v>
      </c>
    </row>
    <row r="325" spans="1:41" x14ac:dyDescent="0.25">
      <c r="A325">
        <v>1703368</v>
      </c>
      <c r="B325" t="s">
        <v>1441</v>
      </c>
      <c r="C325" t="s">
        <v>1442</v>
      </c>
      <c r="D325">
        <v>4541624</v>
      </c>
      <c r="E325" t="s">
        <v>22</v>
      </c>
      <c r="H325" s="1">
        <v>42418</v>
      </c>
      <c r="I325" t="s">
        <v>31</v>
      </c>
      <c r="J325">
        <v>-10</v>
      </c>
      <c r="K325" t="s">
        <v>24</v>
      </c>
      <c r="M325" t="s">
        <v>25</v>
      </c>
      <c r="N325">
        <v>4450192</v>
      </c>
      <c r="O325" t="s">
        <v>228</v>
      </c>
      <c r="P325" s="1">
        <v>45888</v>
      </c>
      <c r="Q325" t="s">
        <v>77</v>
      </c>
      <c r="R325" s="1">
        <v>45888</v>
      </c>
      <c r="T325" t="s">
        <v>137</v>
      </c>
      <c r="U325">
        <v>500</v>
      </c>
      <c r="X325">
        <v>5</v>
      </c>
      <c r="Y325" t="s">
        <v>75</v>
      </c>
      <c r="AC325" t="s">
        <v>136</v>
      </c>
      <c r="AD325" t="s">
        <v>81</v>
      </c>
      <c r="AE325">
        <v>45000</v>
      </c>
      <c r="AF325" t="s">
        <v>1443</v>
      </c>
      <c r="AK325" t="s">
        <v>1444</v>
      </c>
      <c r="AL325">
        <v>1</v>
      </c>
      <c r="AM325">
        <v>1</v>
      </c>
      <c r="AO325" s="1">
        <v>45888</v>
      </c>
    </row>
    <row r="326" spans="1:41" x14ac:dyDescent="0.25">
      <c r="A326">
        <v>1551951</v>
      </c>
      <c r="B326" t="s">
        <v>430</v>
      </c>
      <c r="C326" t="s">
        <v>68</v>
      </c>
      <c r="D326">
        <v>4539488</v>
      </c>
      <c r="E326" t="s">
        <v>23</v>
      </c>
      <c r="F326" t="s">
        <v>23</v>
      </c>
      <c r="H326" s="1">
        <v>42045</v>
      </c>
      <c r="I326" t="s">
        <v>190</v>
      </c>
      <c r="J326">
        <v>-11</v>
      </c>
      <c r="K326" t="s">
        <v>24</v>
      </c>
      <c r="M326" t="s">
        <v>25</v>
      </c>
      <c r="N326">
        <v>4450410</v>
      </c>
      <c r="O326" t="s">
        <v>84</v>
      </c>
      <c r="P326" s="1">
        <v>45903</v>
      </c>
      <c r="Q326" t="s">
        <v>77</v>
      </c>
      <c r="R326" s="1">
        <v>45260</v>
      </c>
      <c r="T326" t="s">
        <v>137</v>
      </c>
      <c r="U326">
        <v>500</v>
      </c>
      <c r="X326">
        <v>5</v>
      </c>
      <c r="Y326" t="s">
        <v>75</v>
      </c>
      <c r="AC326" t="s">
        <v>136</v>
      </c>
      <c r="AD326" t="s">
        <v>1445</v>
      </c>
      <c r="AE326">
        <v>45590</v>
      </c>
      <c r="AF326" t="s">
        <v>431</v>
      </c>
      <c r="AH326" t="s">
        <v>1446</v>
      </c>
      <c r="AJ326">
        <v>662690716</v>
      </c>
      <c r="AK326" t="s">
        <v>432</v>
      </c>
      <c r="AL326">
        <v>0</v>
      </c>
      <c r="AM326">
        <v>0</v>
      </c>
      <c r="AO326" s="1">
        <v>45903</v>
      </c>
    </row>
    <row r="327" spans="1:41" x14ac:dyDescent="0.25">
      <c r="A327">
        <v>1727638</v>
      </c>
      <c r="B327" t="s">
        <v>1447</v>
      </c>
      <c r="C327" t="s">
        <v>1448</v>
      </c>
      <c r="D327">
        <v>4541995</v>
      </c>
      <c r="E327" t="s">
        <v>23</v>
      </c>
      <c r="H327" s="1">
        <v>42662</v>
      </c>
      <c r="I327" t="s">
        <v>31</v>
      </c>
      <c r="J327">
        <v>-10</v>
      </c>
      <c r="K327" t="s">
        <v>28</v>
      </c>
      <c r="M327" t="s">
        <v>25</v>
      </c>
      <c r="N327">
        <v>4450285</v>
      </c>
      <c r="O327" t="s">
        <v>43</v>
      </c>
      <c r="P327" s="1">
        <v>45926</v>
      </c>
      <c r="Q327" t="s">
        <v>77</v>
      </c>
      <c r="R327" s="1">
        <v>45926</v>
      </c>
      <c r="T327" t="s">
        <v>137</v>
      </c>
      <c r="U327">
        <v>500</v>
      </c>
      <c r="X327">
        <v>5</v>
      </c>
      <c r="Y327" t="s">
        <v>75</v>
      </c>
      <c r="AC327" t="s">
        <v>136</v>
      </c>
      <c r="AD327" t="s">
        <v>290</v>
      </c>
      <c r="AE327">
        <v>45800</v>
      </c>
      <c r="AF327" t="s">
        <v>1449</v>
      </c>
      <c r="AJ327">
        <v>622563792</v>
      </c>
      <c r="AK327" t="s">
        <v>1450</v>
      </c>
      <c r="AL327">
        <v>0</v>
      </c>
      <c r="AM327">
        <v>0</v>
      </c>
      <c r="AO327" s="1">
        <v>45926</v>
      </c>
    </row>
    <row r="328" spans="1:41" x14ac:dyDescent="0.25">
      <c r="A328">
        <v>1723594</v>
      </c>
      <c r="B328" t="s">
        <v>1451</v>
      </c>
      <c r="C328" t="s">
        <v>74</v>
      </c>
      <c r="D328">
        <v>4541924</v>
      </c>
      <c r="E328" t="s">
        <v>23</v>
      </c>
      <c r="H328" s="1">
        <v>42326</v>
      </c>
      <c r="I328" t="s">
        <v>190</v>
      </c>
      <c r="J328">
        <v>-11</v>
      </c>
      <c r="K328" t="s">
        <v>24</v>
      </c>
      <c r="M328" t="s">
        <v>25</v>
      </c>
      <c r="N328">
        <v>4450192</v>
      </c>
      <c r="O328" t="s">
        <v>228</v>
      </c>
      <c r="P328" s="1">
        <v>45922</v>
      </c>
      <c r="Q328" t="s">
        <v>77</v>
      </c>
      <c r="R328" s="1">
        <v>45922</v>
      </c>
      <c r="T328" t="s">
        <v>137</v>
      </c>
      <c r="U328">
        <v>500</v>
      </c>
      <c r="X328">
        <v>5</v>
      </c>
      <c r="Y328" t="s">
        <v>75</v>
      </c>
      <c r="AC328" t="s">
        <v>136</v>
      </c>
      <c r="AD328" t="s">
        <v>81</v>
      </c>
      <c r="AE328">
        <v>45000</v>
      </c>
      <c r="AF328" t="s">
        <v>1452</v>
      </c>
      <c r="AK328" t="s">
        <v>1453</v>
      </c>
      <c r="AL328">
        <v>1</v>
      </c>
      <c r="AM328">
        <v>1</v>
      </c>
      <c r="AO328" s="1">
        <v>45922</v>
      </c>
    </row>
    <row r="329" spans="1:41" x14ac:dyDescent="0.25">
      <c r="A329">
        <v>1708424</v>
      </c>
      <c r="B329" t="s">
        <v>1454</v>
      </c>
      <c r="C329" t="s">
        <v>1455</v>
      </c>
      <c r="D329">
        <v>4541699</v>
      </c>
      <c r="E329" t="s">
        <v>23</v>
      </c>
      <c r="H329" s="1">
        <v>42342</v>
      </c>
      <c r="I329" t="s">
        <v>190</v>
      </c>
      <c r="J329">
        <v>-11</v>
      </c>
      <c r="K329" t="s">
        <v>24</v>
      </c>
      <c r="M329" t="s">
        <v>25</v>
      </c>
      <c r="N329">
        <v>4450768</v>
      </c>
      <c r="O329" t="s">
        <v>62</v>
      </c>
      <c r="P329" s="1">
        <v>45906</v>
      </c>
      <c r="Q329" t="s">
        <v>77</v>
      </c>
      <c r="R329" s="1">
        <v>45906</v>
      </c>
      <c r="T329" t="s">
        <v>137</v>
      </c>
      <c r="U329">
        <v>500</v>
      </c>
      <c r="X329">
        <v>5</v>
      </c>
      <c r="Y329" t="s">
        <v>75</v>
      </c>
      <c r="AC329" t="s">
        <v>136</v>
      </c>
      <c r="AD329" t="s">
        <v>78</v>
      </c>
      <c r="AE329">
        <v>45380</v>
      </c>
      <c r="AF329" t="s">
        <v>1456</v>
      </c>
      <c r="AI329">
        <v>685583553</v>
      </c>
      <c r="AJ329">
        <v>633543403</v>
      </c>
      <c r="AK329" t="s">
        <v>1457</v>
      </c>
      <c r="AL329">
        <v>0</v>
      </c>
      <c r="AM329">
        <v>0</v>
      </c>
      <c r="AO329" s="1">
        <v>45906</v>
      </c>
    </row>
    <row r="330" spans="1:41" x14ac:dyDescent="0.25">
      <c r="A330">
        <v>1684398</v>
      </c>
      <c r="B330" t="s">
        <v>298</v>
      </c>
      <c r="C330" t="s">
        <v>105</v>
      </c>
      <c r="D330">
        <v>4541283</v>
      </c>
      <c r="E330" t="s">
        <v>23</v>
      </c>
      <c r="F330" t="s">
        <v>23</v>
      </c>
      <c r="H330" s="1">
        <v>42818</v>
      </c>
      <c r="I330" t="s">
        <v>23</v>
      </c>
      <c r="J330">
        <v>-9</v>
      </c>
      <c r="K330" t="s">
        <v>24</v>
      </c>
      <c r="M330" t="s">
        <v>25</v>
      </c>
      <c r="N330">
        <v>4450757</v>
      </c>
      <c r="O330" t="s">
        <v>27</v>
      </c>
      <c r="P330" s="1">
        <v>45889</v>
      </c>
      <c r="Q330" t="s">
        <v>77</v>
      </c>
      <c r="R330" s="1">
        <v>45743</v>
      </c>
      <c r="T330" t="s">
        <v>137</v>
      </c>
      <c r="U330">
        <v>500</v>
      </c>
      <c r="X330">
        <v>5</v>
      </c>
      <c r="Y330" t="s">
        <v>75</v>
      </c>
      <c r="AC330" t="s">
        <v>136</v>
      </c>
      <c r="AD330" t="s">
        <v>219</v>
      </c>
      <c r="AE330">
        <v>45650</v>
      </c>
      <c r="AF330" t="s">
        <v>751</v>
      </c>
      <c r="AJ330">
        <v>623452856</v>
      </c>
      <c r="AK330" t="s">
        <v>752</v>
      </c>
      <c r="AL330">
        <v>0</v>
      </c>
      <c r="AM330">
        <v>0</v>
      </c>
      <c r="AO330" s="1">
        <v>45889</v>
      </c>
    </row>
    <row r="331" spans="1:41" x14ac:dyDescent="0.25">
      <c r="A331">
        <v>1734133</v>
      </c>
      <c r="B331" t="s">
        <v>299</v>
      </c>
      <c r="C331" t="s">
        <v>1458</v>
      </c>
      <c r="D331">
        <v>4542081</v>
      </c>
      <c r="E331" t="s">
        <v>23</v>
      </c>
      <c r="H331" s="1">
        <v>42195</v>
      </c>
      <c r="I331" t="s">
        <v>190</v>
      </c>
      <c r="J331">
        <v>-11</v>
      </c>
      <c r="K331" t="s">
        <v>24</v>
      </c>
      <c r="M331" t="s">
        <v>25</v>
      </c>
      <c r="N331">
        <v>4450210</v>
      </c>
      <c r="O331" t="s">
        <v>153</v>
      </c>
      <c r="P331" s="1">
        <v>45933</v>
      </c>
      <c r="Q331" t="s">
        <v>77</v>
      </c>
      <c r="R331" s="1">
        <v>45933</v>
      </c>
      <c r="T331" t="s">
        <v>137</v>
      </c>
      <c r="U331">
        <v>500</v>
      </c>
      <c r="X331">
        <v>5</v>
      </c>
      <c r="Y331" t="s">
        <v>75</v>
      </c>
      <c r="AC331" t="s">
        <v>136</v>
      </c>
      <c r="AD331" t="s">
        <v>1459</v>
      </c>
      <c r="AE331">
        <v>77890</v>
      </c>
      <c r="AF331" t="s">
        <v>1460</v>
      </c>
      <c r="AJ331">
        <v>660907431</v>
      </c>
      <c r="AK331" t="s">
        <v>1461</v>
      </c>
      <c r="AL331">
        <v>1</v>
      </c>
      <c r="AM331">
        <v>0</v>
      </c>
      <c r="AO331" s="1">
        <v>45933</v>
      </c>
    </row>
    <row r="332" spans="1:41" x14ac:dyDescent="0.25">
      <c r="A332">
        <v>1713354</v>
      </c>
      <c r="B332" t="s">
        <v>1462</v>
      </c>
      <c r="C332" t="s">
        <v>488</v>
      </c>
      <c r="D332">
        <v>4541772</v>
      </c>
      <c r="E332" t="s">
        <v>23</v>
      </c>
      <c r="H332" s="1">
        <v>42032</v>
      </c>
      <c r="I332" t="s">
        <v>190</v>
      </c>
      <c r="J332">
        <v>-11</v>
      </c>
      <c r="K332" t="s">
        <v>24</v>
      </c>
      <c r="M332" t="s">
        <v>25</v>
      </c>
      <c r="N332">
        <v>4450285</v>
      </c>
      <c r="O332" t="s">
        <v>43</v>
      </c>
      <c r="P332" s="1">
        <v>45912</v>
      </c>
      <c r="Q332" t="s">
        <v>77</v>
      </c>
      <c r="R332" s="1">
        <v>45912</v>
      </c>
      <c r="T332" t="s">
        <v>137</v>
      </c>
      <c r="U332">
        <v>500</v>
      </c>
      <c r="X332">
        <v>5</v>
      </c>
      <c r="Y332" t="s">
        <v>75</v>
      </c>
      <c r="AC332" t="s">
        <v>136</v>
      </c>
      <c r="AD332" t="s">
        <v>290</v>
      </c>
      <c r="AE332">
        <v>45800</v>
      </c>
      <c r="AF332" t="s">
        <v>1463</v>
      </c>
      <c r="AJ332">
        <v>652092585</v>
      </c>
      <c r="AK332" t="s">
        <v>1464</v>
      </c>
      <c r="AL332">
        <v>0</v>
      </c>
      <c r="AM332">
        <v>0</v>
      </c>
      <c r="AO332" s="1">
        <v>45912</v>
      </c>
    </row>
    <row r="333" spans="1:41" x14ac:dyDescent="0.25">
      <c r="A333">
        <v>1633947</v>
      </c>
      <c r="B333" t="s">
        <v>433</v>
      </c>
      <c r="C333" t="s">
        <v>618</v>
      </c>
      <c r="D333">
        <v>4540804</v>
      </c>
      <c r="E333" t="s">
        <v>22</v>
      </c>
      <c r="F333" t="s">
        <v>250</v>
      </c>
      <c r="H333" s="1">
        <v>42602</v>
      </c>
      <c r="I333" t="s">
        <v>31</v>
      </c>
      <c r="J333">
        <v>-10</v>
      </c>
      <c r="K333" t="s">
        <v>28</v>
      </c>
      <c r="M333" t="s">
        <v>25</v>
      </c>
      <c r="N333">
        <v>4450108</v>
      </c>
      <c r="O333" t="s">
        <v>71</v>
      </c>
      <c r="P333" s="1">
        <v>45916</v>
      </c>
      <c r="Q333" t="s">
        <v>77</v>
      </c>
      <c r="R333" s="1">
        <v>45566</v>
      </c>
      <c r="T333" t="s">
        <v>137</v>
      </c>
      <c r="U333">
        <v>500</v>
      </c>
      <c r="X333">
        <v>5</v>
      </c>
      <c r="Y333" t="s">
        <v>75</v>
      </c>
      <c r="AC333" t="s">
        <v>136</v>
      </c>
      <c r="AD333" t="s">
        <v>177</v>
      </c>
      <c r="AE333">
        <v>45500</v>
      </c>
      <c r="AF333" t="s">
        <v>435</v>
      </c>
      <c r="AK333" t="s">
        <v>327</v>
      </c>
      <c r="AL333">
        <v>0</v>
      </c>
      <c r="AM333">
        <v>0</v>
      </c>
      <c r="AO333" s="1">
        <v>45916</v>
      </c>
    </row>
    <row r="334" spans="1:41" x14ac:dyDescent="0.25">
      <c r="A334">
        <v>1633949</v>
      </c>
      <c r="B334" t="s">
        <v>433</v>
      </c>
      <c r="C334" t="s">
        <v>434</v>
      </c>
      <c r="D334">
        <v>4540805</v>
      </c>
      <c r="E334" t="s">
        <v>22</v>
      </c>
      <c r="F334" t="s">
        <v>22</v>
      </c>
      <c r="H334" s="1">
        <v>42246</v>
      </c>
      <c r="I334" t="s">
        <v>190</v>
      </c>
      <c r="J334">
        <v>-11</v>
      </c>
      <c r="K334" t="s">
        <v>24</v>
      </c>
      <c r="M334" t="s">
        <v>25</v>
      </c>
      <c r="N334">
        <v>4450108</v>
      </c>
      <c r="O334" t="s">
        <v>71</v>
      </c>
      <c r="P334" s="1">
        <v>45916</v>
      </c>
      <c r="Q334" t="s">
        <v>77</v>
      </c>
      <c r="R334" s="1">
        <v>45566</v>
      </c>
      <c r="T334" t="s">
        <v>137</v>
      </c>
      <c r="U334">
        <v>500</v>
      </c>
      <c r="X334">
        <v>5</v>
      </c>
      <c r="Y334" t="s">
        <v>75</v>
      </c>
      <c r="AC334" t="s">
        <v>136</v>
      </c>
      <c r="AD334" t="s">
        <v>177</v>
      </c>
      <c r="AE334">
        <v>45500</v>
      </c>
      <c r="AF334" t="s">
        <v>435</v>
      </c>
      <c r="AK334" t="s">
        <v>327</v>
      </c>
      <c r="AL334">
        <v>0</v>
      </c>
      <c r="AM334">
        <v>0</v>
      </c>
      <c r="AO334" s="1">
        <v>45916</v>
      </c>
    </row>
    <row r="335" spans="1:41" x14ac:dyDescent="0.25">
      <c r="A335">
        <v>1602145</v>
      </c>
      <c r="B335" t="s">
        <v>619</v>
      </c>
      <c r="C335" t="s">
        <v>469</v>
      </c>
      <c r="D335">
        <v>4540263</v>
      </c>
      <c r="E335" t="s">
        <v>23</v>
      </c>
      <c r="F335" t="s">
        <v>23</v>
      </c>
      <c r="H335" s="1">
        <v>42402</v>
      </c>
      <c r="I335" t="s">
        <v>31</v>
      </c>
      <c r="J335">
        <v>-10</v>
      </c>
      <c r="K335" t="s">
        <v>24</v>
      </c>
      <c r="M335" t="s">
        <v>25</v>
      </c>
      <c r="N335">
        <v>4450589</v>
      </c>
      <c r="O335" t="s">
        <v>217</v>
      </c>
      <c r="P335" s="1">
        <v>45924</v>
      </c>
      <c r="Q335" t="s">
        <v>77</v>
      </c>
      <c r="R335" s="1">
        <v>45540</v>
      </c>
      <c r="S335" s="1">
        <v>45917</v>
      </c>
      <c r="T335" t="s">
        <v>26</v>
      </c>
      <c r="U335">
        <v>500</v>
      </c>
      <c r="X335">
        <v>5</v>
      </c>
      <c r="Y335" t="s">
        <v>75</v>
      </c>
      <c r="AC335" t="s">
        <v>136</v>
      </c>
      <c r="AD335" t="s">
        <v>620</v>
      </c>
      <c r="AE335">
        <v>28140</v>
      </c>
      <c r="AF335" t="s">
        <v>621</v>
      </c>
      <c r="AJ335">
        <v>632401575</v>
      </c>
      <c r="AK335" t="s">
        <v>622</v>
      </c>
      <c r="AL335">
        <v>0</v>
      </c>
      <c r="AM335">
        <v>0</v>
      </c>
    </row>
    <row r="336" spans="1:41" x14ac:dyDescent="0.25">
      <c r="A336">
        <v>1608036</v>
      </c>
      <c r="B336" t="s">
        <v>624</v>
      </c>
      <c r="C336" t="s">
        <v>251</v>
      </c>
      <c r="D336">
        <v>4540343</v>
      </c>
      <c r="E336" t="s">
        <v>22</v>
      </c>
      <c r="F336" t="s">
        <v>22</v>
      </c>
      <c r="H336" s="1">
        <v>43017</v>
      </c>
      <c r="I336" t="s">
        <v>23</v>
      </c>
      <c r="J336">
        <v>-9</v>
      </c>
      <c r="K336" t="s">
        <v>24</v>
      </c>
      <c r="M336" t="s">
        <v>25</v>
      </c>
      <c r="N336">
        <v>4450751</v>
      </c>
      <c r="O336" t="s">
        <v>34</v>
      </c>
      <c r="P336" s="1">
        <v>45910</v>
      </c>
      <c r="Q336" t="s">
        <v>77</v>
      </c>
      <c r="R336" s="1">
        <v>45546</v>
      </c>
      <c r="T336" t="s">
        <v>137</v>
      </c>
      <c r="U336">
        <v>500</v>
      </c>
      <c r="X336">
        <v>5</v>
      </c>
      <c r="Y336" t="s">
        <v>75</v>
      </c>
      <c r="AC336" t="s">
        <v>136</v>
      </c>
      <c r="AD336" t="s">
        <v>81</v>
      </c>
      <c r="AE336">
        <v>45000</v>
      </c>
      <c r="AF336" t="s">
        <v>625</v>
      </c>
      <c r="AJ336">
        <v>614171829</v>
      </c>
      <c r="AK336" t="s">
        <v>626</v>
      </c>
      <c r="AL336">
        <v>0</v>
      </c>
      <c r="AM336">
        <v>0</v>
      </c>
      <c r="AO336" s="1">
        <v>45910</v>
      </c>
    </row>
    <row r="337" spans="1:41" x14ac:dyDescent="0.25">
      <c r="A337">
        <v>1706157</v>
      </c>
      <c r="B337" t="s">
        <v>1465</v>
      </c>
      <c r="C337" t="s">
        <v>336</v>
      </c>
      <c r="D337">
        <v>4541649</v>
      </c>
      <c r="E337" t="s">
        <v>23</v>
      </c>
      <c r="H337" s="1">
        <v>42374</v>
      </c>
      <c r="I337" t="s">
        <v>31</v>
      </c>
      <c r="J337">
        <v>-10</v>
      </c>
      <c r="K337" t="s">
        <v>24</v>
      </c>
      <c r="M337" t="s">
        <v>25</v>
      </c>
      <c r="N337">
        <v>4450571</v>
      </c>
      <c r="O337" t="s">
        <v>73</v>
      </c>
      <c r="P337" s="1">
        <v>45902</v>
      </c>
      <c r="Q337" t="s">
        <v>77</v>
      </c>
      <c r="R337" s="1">
        <v>45902</v>
      </c>
      <c r="T337" t="s">
        <v>137</v>
      </c>
      <c r="U337">
        <v>500</v>
      </c>
      <c r="X337">
        <v>5</v>
      </c>
      <c r="Y337" t="s">
        <v>75</v>
      </c>
      <c r="AC337" t="s">
        <v>136</v>
      </c>
      <c r="AD337" t="s">
        <v>82</v>
      </c>
      <c r="AE337">
        <v>45140</v>
      </c>
      <c r="AF337" t="s">
        <v>1466</v>
      </c>
      <c r="AJ337" t="s">
        <v>1467</v>
      </c>
      <c r="AK337" t="s">
        <v>1468</v>
      </c>
      <c r="AL337">
        <v>1</v>
      </c>
      <c r="AM337">
        <v>0</v>
      </c>
      <c r="AO337" s="1">
        <v>45902</v>
      </c>
    </row>
    <row r="338" spans="1:41" x14ac:dyDescent="0.25">
      <c r="A338">
        <v>1704868</v>
      </c>
      <c r="B338" t="s">
        <v>1469</v>
      </c>
      <c r="C338" t="s">
        <v>1470</v>
      </c>
      <c r="D338">
        <v>4541641</v>
      </c>
      <c r="E338" t="s">
        <v>22</v>
      </c>
      <c r="H338" s="1">
        <v>43443</v>
      </c>
      <c r="I338" t="s">
        <v>23</v>
      </c>
      <c r="J338">
        <v>-9</v>
      </c>
      <c r="K338" t="s">
        <v>24</v>
      </c>
      <c r="M338" t="s">
        <v>25</v>
      </c>
      <c r="N338">
        <v>4450410</v>
      </c>
      <c r="O338" t="s">
        <v>84</v>
      </c>
      <c r="P338" s="1">
        <v>45898</v>
      </c>
      <c r="Q338" t="s">
        <v>77</v>
      </c>
      <c r="R338" s="1">
        <v>45898</v>
      </c>
      <c r="T338" t="s">
        <v>137</v>
      </c>
      <c r="U338">
        <v>500</v>
      </c>
      <c r="X338">
        <v>5</v>
      </c>
      <c r="Y338" t="s">
        <v>75</v>
      </c>
      <c r="AC338" t="s">
        <v>136</v>
      </c>
      <c r="AD338" t="s">
        <v>1471</v>
      </c>
      <c r="AE338">
        <v>45160</v>
      </c>
      <c r="AF338" t="s">
        <v>1472</v>
      </c>
      <c r="AJ338">
        <v>778766519</v>
      </c>
      <c r="AK338" t="s">
        <v>1473</v>
      </c>
      <c r="AL338">
        <v>0</v>
      </c>
      <c r="AM338">
        <v>0</v>
      </c>
      <c r="AO338" s="1">
        <v>45898</v>
      </c>
    </row>
    <row r="339" spans="1:41" x14ac:dyDescent="0.25">
      <c r="A339">
        <v>1416941</v>
      </c>
      <c r="B339" t="s">
        <v>208</v>
      </c>
      <c r="C339" t="s">
        <v>148</v>
      </c>
      <c r="D339">
        <v>4535139</v>
      </c>
      <c r="E339" t="s">
        <v>23</v>
      </c>
      <c r="F339" t="s">
        <v>22</v>
      </c>
      <c r="H339" s="1">
        <v>42057</v>
      </c>
      <c r="I339" t="s">
        <v>190</v>
      </c>
      <c r="J339">
        <v>-11</v>
      </c>
      <c r="K339" t="s">
        <v>24</v>
      </c>
      <c r="M339" t="s">
        <v>25</v>
      </c>
      <c r="N339">
        <v>4450757</v>
      </c>
      <c r="O339" t="s">
        <v>27</v>
      </c>
      <c r="P339" s="1">
        <v>45865</v>
      </c>
      <c r="Q339" t="s">
        <v>77</v>
      </c>
      <c r="R339" s="1">
        <v>44797</v>
      </c>
      <c r="T339" t="s">
        <v>137</v>
      </c>
      <c r="U339">
        <v>649</v>
      </c>
      <c r="X339">
        <v>6</v>
      </c>
      <c r="Y339" t="s">
        <v>75</v>
      </c>
      <c r="AC339" t="s">
        <v>136</v>
      </c>
      <c r="AD339" t="s">
        <v>160</v>
      </c>
      <c r="AE339">
        <v>45560</v>
      </c>
      <c r="AF339" t="s">
        <v>209</v>
      </c>
      <c r="AJ339">
        <v>681425224</v>
      </c>
      <c r="AK339" t="s">
        <v>210</v>
      </c>
      <c r="AL339">
        <v>0</v>
      </c>
      <c r="AM339">
        <v>0</v>
      </c>
      <c r="AO339" s="1">
        <v>45865</v>
      </c>
    </row>
    <row r="340" spans="1:41" x14ac:dyDescent="0.25">
      <c r="A340">
        <v>1674994</v>
      </c>
      <c r="B340" t="s">
        <v>753</v>
      </c>
      <c r="C340" t="s">
        <v>179</v>
      </c>
      <c r="D340">
        <v>4541228</v>
      </c>
      <c r="E340" t="s">
        <v>23</v>
      </c>
      <c r="F340" t="s">
        <v>23</v>
      </c>
      <c r="H340" s="1">
        <v>42307</v>
      </c>
      <c r="I340" t="s">
        <v>190</v>
      </c>
      <c r="J340">
        <v>-11</v>
      </c>
      <c r="K340" t="s">
        <v>24</v>
      </c>
      <c r="M340" t="s">
        <v>25</v>
      </c>
      <c r="N340">
        <v>4450580</v>
      </c>
      <c r="O340" t="s">
        <v>417</v>
      </c>
      <c r="P340" s="1">
        <v>45927</v>
      </c>
      <c r="Q340" t="s">
        <v>77</v>
      </c>
      <c r="R340" s="1">
        <v>45683</v>
      </c>
      <c r="T340" t="s">
        <v>137</v>
      </c>
      <c r="U340">
        <v>500</v>
      </c>
      <c r="X340">
        <v>5</v>
      </c>
      <c r="Y340" t="s">
        <v>75</v>
      </c>
      <c r="AC340" t="s">
        <v>136</v>
      </c>
      <c r="AD340" t="s">
        <v>754</v>
      </c>
      <c r="AE340">
        <v>45130</v>
      </c>
      <c r="AF340" t="s">
        <v>755</v>
      </c>
      <c r="AK340" t="s">
        <v>756</v>
      </c>
      <c r="AL340">
        <v>0</v>
      </c>
      <c r="AM340">
        <v>0</v>
      </c>
      <c r="AO340" s="1">
        <v>45927</v>
      </c>
    </row>
    <row r="341" spans="1:41" x14ac:dyDescent="0.25">
      <c r="A341">
        <v>1716919</v>
      </c>
      <c r="B341" t="s">
        <v>1474</v>
      </c>
      <c r="C341" t="s">
        <v>47</v>
      </c>
      <c r="D341">
        <v>4541829</v>
      </c>
      <c r="E341" t="s">
        <v>23</v>
      </c>
      <c r="H341" s="1">
        <v>43195</v>
      </c>
      <c r="I341" t="s">
        <v>23</v>
      </c>
      <c r="J341">
        <v>-9</v>
      </c>
      <c r="K341" t="s">
        <v>24</v>
      </c>
      <c r="M341" t="s">
        <v>25</v>
      </c>
      <c r="N341">
        <v>4450706</v>
      </c>
      <c r="O341" t="s">
        <v>39</v>
      </c>
      <c r="P341" s="1">
        <v>45916</v>
      </c>
      <c r="Q341" t="s">
        <v>77</v>
      </c>
      <c r="R341" s="1">
        <v>45916</v>
      </c>
      <c r="T341" t="s">
        <v>137</v>
      </c>
      <c r="U341">
        <v>500</v>
      </c>
      <c r="X341">
        <v>5</v>
      </c>
      <c r="Y341" t="s">
        <v>75</v>
      </c>
      <c r="AC341" t="s">
        <v>136</v>
      </c>
      <c r="AD341" t="s">
        <v>88</v>
      </c>
      <c r="AE341">
        <v>45770</v>
      </c>
      <c r="AF341" t="s">
        <v>1475</v>
      </c>
      <c r="AK341" t="s">
        <v>1476</v>
      </c>
      <c r="AL341">
        <v>0</v>
      </c>
      <c r="AM341">
        <v>0</v>
      </c>
      <c r="AO341" s="1">
        <v>45916</v>
      </c>
    </row>
    <row r="342" spans="1:41" x14ac:dyDescent="0.25">
      <c r="A342">
        <v>1733012</v>
      </c>
      <c r="B342" t="s">
        <v>1477</v>
      </c>
      <c r="C342" t="s">
        <v>1478</v>
      </c>
      <c r="D342">
        <v>4542064</v>
      </c>
      <c r="E342" t="s">
        <v>23</v>
      </c>
      <c r="H342" s="1">
        <v>45497</v>
      </c>
      <c r="I342" t="s">
        <v>23</v>
      </c>
      <c r="J342">
        <v>-9</v>
      </c>
      <c r="K342" t="s">
        <v>24</v>
      </c>
      <c r="M342" t="s">
        <v>25</v>
      </c>
      <c r="N342">
        <v>4450779</v>
      </c>
      <c r="O342" t="s">
        <v>788</v>
      </c>
      <c r="P342" s="1">
        <v>45932</v>
      </c>
      <c r="Q342" t="s">
        <v>77</v>
      </c>
      <c r="R342" s="1">
        <v>45932</v>
      </c>
      <c r="T342" t="s">
        <v>137</v>
      </c>
      <c r="U342">
        <v>500</v>
      </c>
      <c r="X342">
        <v>5</v>
      </c>
      <c r="Y342" t="s">
        <v>75</v>
      </c>
      <c r="AC342" t="s">
        <v>136</v>
      </c>
      <c r="AD342" t="s">
        <v>789</v>
      </c>
      <c r="AE342">
        <v>45290</v>
      </c>
      <c r="AF342" t="s">
        <v>1479</v>
      </c>
      <c r="AJ342" t="s">
        <v>1480</v>
      </c>
      <c r="AK342" t="s">
        <v>1481</v>
      </c>
      <c r="AL342">
        <v>0</v>
      </c>
      <c r="AM342">
        <v>0</v>
      </c>
      <c r="AO342" s="1">
        <v>45932</v>
      </c>
    </row>
    <row r="343" spans="1:41" x14ac:dyDescent="0.25">
      <c r="A343">
        <v>1626156</v>
      </c>
      <c r="B343" t="s">
        <v>627</v>
      </c>
      <c r="C343" t="s">
        <v>628</v>
      </c>
      <c r="D343">
        <v>4540653</v>
      </c>
      <c r="E343" t="s">
        <v>23</v>
      </c>
      <c r="F343" t="s">
        <v>23</v>
      </c>
      <c r="H343" s="1">
        <v>43285</v>
      </c>
      <c r="I343" t="s">
        <v>23</v>
      </c>
      <c r="J343">
        <v>-9</v>
      </c>
      <c r="K343" t="s">
        <v>24</v>
      </c>
      <c r="M343" t="s">
        <v>25</v>
      </c>
      <c r="N343">
        <v>4450410</v>
      </c>
      <c r="O343" t="s">
        <v>84</v>
      </c>
      <c r="P343" s="1">
        <v>45910</v>
      </c>
      <c r="Q343" t="s">
        <v>77</v>
      </c>
      <c r="R343" s="1">
        <v>45560</v>
      </c>
      <c r="T343" t="s">
        <v>137</v>
      </c>
      <c r="U343">
        <v>500</v>
      </c>
      <c r="X343">
        <v>5</v>
      </c>
      <c r="Y343" t="s">
        <v>75</v>
      </c>
      <c r="AC343" t="s">
        <v>136</v>
      </c>
      <c r="AD343" t="s">
        <v>152</v>
      </c>
      <c r="AE343">
        <v>45160</v>
      </c>
      <c r="AF343" t="s">
        <v>629</v>
      </c>
      <c r="AK343" t="s">
        <v>630</v>
      </c>
      <c r="AL343">
        <v>0</v>
      </c>
      <c r="AM343">
        <v>0</v>
      </c>
      <c r="AO343" s="1">
        <v>45910</v>
      </c>
    </row>
    <row r="344" spans="1:41" x14ac:dyDescent="0.25">
      <c r="A344">
        <v>1438246</v>
      </c>
      <c r="B344" t="s">
        <v>211</v>
      </c>
      <c r="C344" t="s">
        <v>112</v>
      </c>
      <c r="D344">
        <v>4535433</v>
      </c>
      <c r="E344" t="s">
        <v>22</v>
      </c>
      <c r="F344" t="s">
        <v>22</v>
      </c>
      <c r="H344" s="1">
        <v>42281</v>
      </c>
      <c r="I344" t="s">
        <v>190</v>
      </c>
      <c r="J344">
        <v>-11</v>
      </c>
      <c r="K344" t="s">
        <v>24</v>
      </c>
      <c r="M344" t="s">
        <v>25</v>
      </c>
      <c r="N344">
        <v>4450192</v>
      </c>
      <c r="O344" t="s">
        <v>228</v>
      </c>
      <c r="P344" s="1">
        <v>45909</v>
      </c>
      <c r="Q344" t="s">
        <v>77</v>
      </c>
      <c r="R344" s="1">
        <v>44833</v>
      </c>
      <c r="T344" t="s">
        <v>137</v>
      </c>
      <c r="U344">
        <v>598</v>
      </c>
      <c r="X344">
        <v>5</v>
      </c>
      <c r="Y344" t="s">
        <v>75</v>
      </c>
      <c r="AC344" t="s">
        <v>136</v>
      </c>
      <c r="AD344" t="s">
        <v>141</v>
      </c>
      <c r="AE344">
        <v>45000</v>
      </c>
      <c r="AF344" t="s">
        <v>212</v>
      </c>
      <c r="AK344" t="s">
        <v>213</v>
      </c>
      <c r="AL344">
        <v>1</v>
      </c>
      <c r="AM344">
        <v>1</v>
      </c>
      <c r="AO344" s="1">
        <v>45909</v>
      </c>
    </row>
    <row r="345" spans="1:41" x14ac:dyDescent="0.25">
      <c r="A345">
        <v>1631043</v>
      </c>
      <c r="B345" t="s">
        <v>631</v>
      </c>
      <c r="C345" t="s">
        <v>470</v>
      </c>
      <c r="D345">
        <v>4540736</v>
      </c>
      <c r="E345" t="s">
        <v>23</v>
      </c>
      <c r="F345" t="s">
        <v>23</v>
      </c>
      <c r="H345" s="1">
        <v>42609</v>
      </c>
      <c r="I345" t="s">
        <v>31</v>
      </c>
      <c r="J345">
        <v>-10</v>
      </c>
      <c r="K345" t="s">
        <v>24</v>
      </c>
      <c r="M345" t="s">
        <v>25</v>
      </c>
      <c r="N345">
        <v>4450417</v>
      </c>
      <c r="O345" t="s">
        <v>888</v>
      </c>
      <c r="P345" s="1">
        <v>45925</v>
      </c>
      <c r="Q345" t="s">
        <v>77</v>
      </c>
      <c r="R345" s="1">
        <v>45563</v>
      </c>
      <c r="T345" t="s">
        <v>137</v>
      </c>
      <c r="U345">
        <v>500</v>
      </c>
      <c r="X345">
        <v>5</v>
      </c>
      <c r="Y345" t="s">
        <v>75</v>
      </c>
      <c r="AC345" t="s">
        <v>136</v>
      </c>
      <c r="AD345" t="s">
        <v>158</v>
      </c>
      <c r="AE345">
        <v>45200</v>
      </c>
      <c r="AF345" t="s">
        <v>632</v>
      </c>
      <c r="AJ345">
        <v>652495310</v>
      </c>
      <c r="AK345" t="s">
        <v>633</v>
      </c>
      <c r="AL345">
        <v>0</v>
      </c>
      <c r="AM345">
        <v>0</v>
      </c>
      <c r="AO345" s="1">
        <v>45925</v>
      </c>
    </row>
    <row r="346" spans="1:41" x14ac:dyDescent="0.25">
      <c r="A346">
        <v>1454457</v>
      </c>
      <c r="B346" t="s">
        <v>1482</v>
      </c>
      <c r="C346" t="s">
        <v>1047</v>
      </c>
      <c r="D346">
        <v>4535959</v>
      </c>
      <c r="E346" t="s">
        <v>23</v>
      </c>
      <c r="H346" s="1">
        <v>42148</v>
      </c>
      <c r="I346" t="s">
        <v>190</v>
      </c>
      <c r="J346">
        <v>-11</v>
      </c>
      <c r="K346" t="s">
        <v>24</v>
      </c>
      <c r="M346" t="s">
        <v>25</v>
      </c>
      <c r="N346">
        <v>4450773</v>
      </c>
      <c r="O346" t="s">
        <v>80</v>
      </c>
      <c r="P346" s="1">
        <v>45915</v>
      </c>
      <c r="Q346" t="s">
        <v>77</v>
      </c>
      <c r="R346" s="1">
        <v>44859</v>
      </c>
      <c r="T346" t="s">
        <v>137</v>
      </c>
      <c r="U346">
        <v>500</v>
      </c>
      <c r="X346">
        <v>5</v>
      </c>
      <c r="Y346" t="s">
        <v>75</v>
      </c>
      <c r="AC346" t="s">
        <v>136</v>
      </c>
      <c r="AD346" t="s">
        <v>1483</v>
      </c>
      <c r="AE346">
        <v>45240</v>
      </c>
      <c r="AF346" t="s">
        <v>1484</v>
      </c>
      <c r="AJ346">
        <v>645776494</v>
      </c>
      <c r="AK346" t="s">
        <v>1485</v>
      </c>
      <c r="AL346">
        <v>0</v>
      </c>
      <c r="AM346">
        <v>0</v>
      </c>
      <c r="AO346" s="1">
        <v>45915</v>
      </c>
    </row>
    <row r="347" spans="1:41" x14ac:dyDescent="0.25">
      <c r="A347">
        <v>1624948</v>
      </c>
      <c r="B347" t="s">
        <v>436</v>
      </c>
      <c r="C347" t="s">
        <v>437</v>
      </c>
      <c r="D347">
        <v>4540629</v>
      </c>
      <c r="E347" t="s">
        <v>23</v>
      </c>
      <c r="F347" t="s">
        <v>23</v>
      </c>
      <c r="H347" s="1">
        <v>42283</v>
      </c>
      <c r="I347" t="s">
        <v>190</v>
      </c>
      <c r="J347">
        <v>-11</v>
      </c>
      <c r="K347" t="s">
        <v>24</v>
      </c>
      <c r="M347" t="s">
        <v>25</v>
      </c>
      <c r="N347">
        <v>4450772</v>
      </c>
      <c r="O347" t="s">
        <v>314</v>
      </c>
      <c r="P347" s="1">
        <v>45903</v>
      </c>
      <c r="Q347" t="s">
        <v>77</v>
      </c>
      <c r="R347" s="1">
        <v>45559</v>
      </c>
      <c r="T347" t="s">
        <v>137</v>
      </c>
      <c r="U347">
        <v>500</v>
      </c>
      <c r="X347">
        <v>5</v>
      </c>
      <c r="Y347" t="s">
        <v>75</v>
      </c>
      <c r="AC347" t="s">
        <v>136</v>
      </c>
      <c r="AD347" t="s">
        <v>315</v>
      </c>
      <c r="AE347">
        <v>45150</v>
      </c>
      <c r="AF347" t="s">
        <v>438</v>
      </c>
      <c r="AK347" t="s">
        <v>439</v>
      </c>
      <c r="AL347">
        <v>0</v>
      </c>
      <c r="AM347">
        <v>0</v>
      </c>
      <c r="AO347" s="1">
        <v>45903</v>
      </c>
    </row>
    <row r="348" spans="1:41" x14ac:dyDescent="0.25">
      <c r="A348">
        <v>1672684</v>
      </c>
      <c r="B348" t="s">
        <v>757</v>
      </c>
      <c r="C348" t="s">
        <v>64</v>
      </c>
      <c r="D348">
        <v>4541207</v>
      </c>
      <c r="E348" t="s">
        <v>23</v>
      </c>
      <c r="F348" t="s">
        <v>23</v>
      </c>
      <c r="H348" s="1">
        <v>42082</v>
      </c>
      <c r="I348" t="s">
        <v>190</v>
      </c>
      <c r="J348">
        <v>-11</v>
      </c>
      <c r="K348" t="s">
        <v>24</v>
      </c>
      <c r="M348" t="s">
        <v>25</v>
      </c>
      <c r="N348">
        <v>4450026</v>
      </c>
      <c r="O348" t="s">
        <v>72</v>
      </c>
      <c r="P348" s="1">
        <v>45894</v>
      </c>
      <c r="Q348" t="s">
        <v>77</v>
      </c>
      <c r="R348" s="1">
        <v>45665</v>
      </c>
      <c r="T348" t="s">
        <v>137</v>
      </c>
      <c r="U348">
        <v>500</v>
      </c>
      <c r="X348">
        <v>5</v>
      </c>
      <c r="Y348" t="s">
        <v>75</v>
      </c>
      <c r="AC348" t="s">
        <v>136</v>
      </c>
      <c r="AD348" t="s">
        <v>81</v>
      </c>
      <c r="AE348">
        <v>45100</v>
      </c>
      <c r="AF348" t="s">
        <v>231</v>
      </c>
      <c r="AK348" t="s">
        <v>144</v>
      </c>
      <c r="AL348">
        <v>0</v>
      </c>
      <c r="AM348">
        <v>0</v>
      </c>
      <c r="AO348" s="1">
        <v>45894</v>
      </c>
    </row>
    <row r="349" spans="1:41" x14ac:dyDescent="0.25">
      <c r="A349">
        <v>1619045</v>
      </c>
      <c r="B349" t="s">
        <v>634</v>
      </c>
      <c r="C349" t="s">
        <v>91</v>
      </c>
      <c r="D349">
        <v>4540537</v>
      </c>
      <c r="E349" t="s">
        <v>23</v>
      </c>
      <c r="F349" t="s">
        <v>23</v>
      </c>
      <c r="H349" s="1">
        <v>42822</v>
      </c>
      <c r="I349" t="s">
        <v>23</v>
      </c>
      <c r="J349">
        <v>-9</v>
      </c>
      <c r="K349" t="s">
        <v>24</v>
      </c>
      <c r="M349" t="s">
        <v>25</v>
      </c>
      <c r="N349">
        <v>4450757</v>
      </c>
      <c r="O349" t="s">
        <v>27</v>
      </c>
      <c r="P349" s="1">
        <v>45904</v>
      </c>
      <c r="Q349" t="s">
        <v>77</v>
      </c>
      <c r="R349" s="1">
        <v>45554</v>
      </c>
      <c r="T349" t="s">
        <v>137</v>
      </c>
      <c r="U349">
        <v>500</v>
      </c>
      <c r="X349">
        <v>5</v>
      </c>
      <c r="Y349" t="s">
        <v>75</v>
      </c>
      <c r="AC349" t="s">
        <v>136</v>
      </c>
      <c r="AD349" t="s">
        <v>145</v>
      </c>
      <c r="AE349">
        <v>45560</v>
      </c>
      <c r="AF349" t="s">
        <v>635</v>
      </c>
      <c r="AJ349">
        <v>670430102</v>
      </c>
      <c r="AK349" t="s">
        <v>636</v>
      </c>
      <c r="AL349">
        <v>0</v>
      </c>
      <c r="AM349">
        <v>0</v>
      </c>
      <c r="AO349" s="1">
        <v>45904</v>
      </c>
    </row>
    <row r="350" spans="1:41" x14ac:dyDescent="0.25">
      <c r="A350">
        <v>1710990</v>
      </c>
      <c r="B350" t="s">
        <v>1486</v>
      </c>
      <c r="C350" t="s">
        <v>46</v>
      </c>
      <c r="D350">
        <v>4541736</v>
      </c>
      <c r="E350" t="s">
        <v>250</v>
      </c>
      <c r="H350" s="1">
        <v>42089</v>
      </c>
      <c r="I350" t="s">
        <v>190</v>
      </c>
      <c r="J350">
        <v>-11</v>
      </c>
      <c r="K350" t="s">
        <v>24</v>
      </c>
      <c r="M350" t="s">
        <v>25</v>
      </c>
      <c r="N350">
        <v>4450108</v>
      </c>
      <c r="O350" t="s">
        <v>71</v>
      </c>
      <c r="P350" s="1">
        <v>45910</v>
      </c>
      <c r="Q350" t="s">
        <v>77</v>
      </c>
      <c r="R350" s="1">
        <v>45910</v>
      </c>
      <c r="T350" t="s">
        <v>137</v>
      </c>
      <c r="U350">
        <v>500</v>
      </c>
      <c r="X350">
        <v>5</v>
      </c>
      <c r="Y350" t="s">
        <v>75</v>
      </c>
      <c r="AC350" t="s">
        <v>136</v>
      </c>
      <c r="AD350" t="s">
        <v>1487</v>
      </c>
      <c r="AE350">
        <v>45500</v>
      </c>
      <c r="AF350" t="s">
        <v>1488</v>
      </c>
      <c r="AH350" t="s">
        <v>1489</v>
      </c>
      <c r="AJ350">
        <v>640659769</v>
      </c>
      <c r="AK350" t="s">
        <v>1490</v>
      </c>
      <c r="AL350">
        <v>0</v>
      </c>
      <c r="AM350">
        <v>0</v>
      </c>
      <c r="AO350" s="1">
        <v>45910</v>
      </c>
    </row>
    <row r="351" spans="1:41" x14ac:dyDescent="0.25">
      <c r="A351">
        <v>1520903</v>
      </c>
      <c r="B351" t="s">
        <v>301</v>
      </c>
      <c r="C351" t="s">
        <v>302</v>
      </c>
      <c r="D351">
        <v>4538207</v>
      </c>
      <c r="E351" t="s">
        <v>22</v>
      </c>
      <c r="F351" t="s">
        <v>22</v>
      </c>
      <c r="H351" s="1">
        <v>42259</v>
      </c>
      <c r="I351" t="s">
        <v>190</v>
      </c>
      <c r="J351">
        <v>-11</v>
      </c>
      <c r="K351" t="s">
        <v>24</v>
      </c>
      <c r="M351" t="s">
        <v>25</v>
      </c>
      <c r="N351">
        <v>4450192</v>
      </c>
      <c r="O351" t="s">
        <v>228</v>
      </c>
      <c r="P351" s="1">
        <v>45912</v>
      </c>
      <c r="Q351" t="s">
        <v>77</v>
      </c>
      <c r="R351" s="1">
        <v>45194</v>
      </c>
      <c r="T351" t="s">
        <v>137</v>
      </c>
      <c r="U351">
        <v>577</v>
      </c>
      <c r="X351">
        <v>5</v>
      </c>
      <c r="Y351" t="s">
        <v>75</v>
      </c>
      <c r="AC351" t="s">
        <v>136</v>
      </c>
      <c r="AD351" t="s">
        <v>81</v>
      </c>
      <c r="AE351">
        <v>45000</v>
      </c>
      <c r="AF351" t="s">
        <v>303</v>
      </c>
      <c r="AK351" t="s">
        <v>440</v>
      </c>
      <c r="AL351">
        <v>0</v>
      </c>
      <c r="AM351">
        <v>0</v>
      </c>
      <c r="AO351" s="1">
        <v>45912</v>
      </c>
    </row>
    <row r="352" spans="1:41" x14ac:dyDescent="0.25">
      <c r="A352">
        <v>1624508</v>
      </c>
      <c r="B352" t="s">
        <v>301</v>
      </c>
      <c r="C352" t="s">
        <v>489</v>
      </c>
      <c r="D352">
        <v>4540614</v>
      </c>
      <c r="E352" t="s">
        <v>22</v>
      </c>
      <c r="F352" t="s">
        <v>23</v>
      </c>
      <c r="H352" s="1">
        <v>42962</v>
      </c>
      <c r="I352" t="s">
        <v>23</v>
      </c>
      <c r="J352">
        <v>-9</v>
      </c>
      <c r="K352" t="s">
        <v>24</v>
      </c>
      <c r="M352" t="s">
        <v>25</v>
      </c>
      <c r="N352">
        <v>4450192</v>
      </c>
      <c r="O352" t="s">
        <v>228</v>
      </c>
      <c r="P352" s="1">
        <v>45935</v>
      </c>
      <c r="Q352" t="s">
        <v>77</v>
      </c>
      <c r="R352" s="1">
        <v>45558</v>
      </c>
      <c r="T352" t="s">
        <v>137</v>
      </c>
      <c r="U352">
        <v>500</v>
      </c>
      <c r="X352">
        <v>5</v>
      </c>
      <c r="Y352" t="s">
        <v>75</v>
      </c>
      <c r="AC352" t="s">
        <v>136</v>
      </c>
      <c r="AD352" t="s">
        <v>81</v>
      </c>
      <c r="AE352">
        <v>45000</v>
      </c>
      <c r="AF352" t="s">
        <v>303</v>
      </c>
      <c r="AK352" t="s">
        <v>440</v>
      </c>
      <c r="AL352">
        <v>1</v>
      </c>
      <c r="AM352">
        <v>1</v>
      </c>
      <c r="AO352" s="1">
        <v>45935</v>
      </c>
    </row>
    <row r="353" spans="1:41" x14ac:dyDescent="0.25">
      <c r="A353">
        <v>1358550</v>
      </c>
      <c r="B353" t="s">
        <v>1491</v>
      </c>
      <c r="C353" t="s">
        <v>1492</v>
      </c>
      <c r="D353">
        <v>4532576</v>
      </c>
      <c r="E353" t="s">
        <v>23</v>
      </c>
      <c r="H353" s="1">
        <v>42539</v>
      </c>
      <c r="I353" t="s">
        <v>31</v>
      </c>
      <c r="J353">
        <v>-10</v>
      </c>
      <c r="K353" t="s">
        <v>24</v>
      </c>
      <c r="M353" t="s">
        <v>25</v>
      </c>
      <c r="N353">
        <v>4450285</v>
      </c>
      <c r="O353" t="s">
        <v>43</v>
      </c>
      <c r="P353" s="1">
        <v>45907</v>
      </c>
      <c r="Q353" t="s">
        <v>77</v>
      </c>
      <c r="R353" s="1">
        <v>44475</v>
      </c>
      <c r="T353" t="s">
        <v>137</v>
      </c>
      <c r="U353">
        <v>500</v>
      </c>
      <c r="X353">
        <v>5</v>
      </c>
      <c r="Y353" t="s">
        <v>75</v>
      </c>
      <c r="AC353" t="s">
        <v>136</v>
      </c>
      <c r="AD353" t="s">
        <v>141</v>
      </c>
      <c r="AE353">
        <v>45000</v>
      </c>
      <c r="AF353" t="s">
        <v>1493</v>
      </c>
      <c r="AI353">
        <v>666236481</v>
      </c>
      <c r="AJ353">
        <v>658133237</v>
      </c>
      <c r="AK353" t="s">
        <v>1494</v>
      </c>
      <c r="AL353">
        <v>0</v>
      </c>
      <c r="AM353">
        <v>0</v>
      </c>
    </row>
    <row r="354" spans="1:41" x14ac:dyDescent="0.25">
      <c r="A354">
        <v>1706689</v>
      </c>
      <c r="B354" t="s">
        <v>1495</v>
      </c>
      <c r="C354" t="s">
        <v>191</v>
      </c>
      <c r="D354">
        <v>4541666</v>
      </c>
      <c r="E354" t="s">
        <v>23</v>
      </c>
      <c r="H354" s="1">
        <v>42332</v>
      </c>
      <c r="I354" t="s">
        <v>190</v>
      </c>
      <c r="J354">
        <v>-11</v>
      </c>
      <c r="K354" t="s">
        <v>24</v>
      </c>
      <c r="M354" t="s">
        <v>25</v>
      </c>
      <c r="N354">
        <v>4450706</v>
      </c>
      <c r="O354" t="s">
        <v>39</v>
      </c>
      <c r="P354" s="1">
        <v>45903</v>
      </c>
      <c r="Q354" t="s">
        <v>77</v>
      </c>
      <c r="R354" s="1">
        <v>45903</v>
      </c>
      <c r="T354" t="s">
        <v>137</v>
      </c>
      <c r="U354">
        <v>500</v>
      </c>
      <c r="X354">
        <v>5</v>
      </c>
      <c r="Y354" t="s">
        <v>75</v>
      </c>
      <c r="AC354" t="s">
        <v>136</v>
      </c>
      <c r="AD354" t="s">
        <v>88</v>
      </c>
      <c r="AE354">
        <v>45770</v>
      </c>
      <c r="AF354" t="s">
        <v>1496</v>
      </c>
      <c r="AK354" t="s">
        <v>1497</v>
      </c>
      <c r="AL354">
        <v>0</v>
      </c>
      <c r="AM354">
        <v>0</v>
      </c>
      <c r="AO354" s="1">
        <v>45903</v>
      </c>
    </row>
    <row r="355" spans="1:41" x14ac:dyDescent="0.25">
      <c r="A355">
        <v>1719876</v>
      </c>
      <c r="B355" t="s">
        <v>1498</v>
      </c>
      <c r="C355" t="s">
        <v>1499</v>
      </c>
      <c r="D355">
        <v>4541863</v>
      </c>
      <c r="E355" t="s">
        <v>23</v>
      </c>
      <c r="H355" s="1">
        <v>42218</v>
      </c>
      <c r="I355" t="s">
        <v>190</v>
      </c>
      <c r="J355">
        <v>-11</v>
      </c>
      <c r="K355" t="s">
        <v>28</v>
      </c>
      <c r="M355" t="s">
        <v>25</v>
      </c>
      <c r="N355">
        <v>4450184</v>
      </c>
      <c r="O355" t="s">
        <v>44</v>
      </c>
      <c r="P355" s="1">
        <v>45918</v>
      </c>
      <c r="Q355" t="s">
        <v>77</v>
      </c>
      <c r="R355" s="1">
        <v>45918</v>
      </c>
      <c r="T355" t="s">
        <v>137</v>
      </c>
      <c r="U355">
        <v>500</v>
      </c>
      <c r="X355">
        <v>5</v>
      </c>
      <c r="Y355" t="s">
        <v>75</v>
      </c>
      <c r="AC355" t="s">
        <v>136</v>
      </c>
      <c r="AD355" t="s">
        <v>1500</v>
      </c>
      <c r="AE355">
        <v>45310</v>
      </c>
      <c r="AF355" t="s">
        <v>1501</v>
      </c>
      <c r="AH355" t="s">
        <v>1502</v>
      </c>
      <c r="AJ355">
        <v>658262239</v>
      </c>
      <c r="AK355" t="s">
        <v>1503</v>
      </c>
      <c r="AL355">
        <v>0</v>
      </c>
      <c r="AM355">
        <v>0</v>
      </c>
      <c r="AO355" s="1">
        <v>45918</v>
      </c>
    </row>
    <row r="356" spans="1:41" x14ac:dyDescent="0.25">
      <c r="A356">
        <v>1608374</v>
      </c>
      <c r="B356" t="s">
        <v>637</v>
      </c>
      <c r="C356" t="s">
        <v>638</v>
      </c>
      <c r="D356">
        <v>4540344</v>
      </c>
      <c r="E356" t="s">
        <v>22</v>
      </c>
      <c r="F356" t="s">
        <v>23</v>
      </c>
      <c r="H356" s="1">
        <v>42780</v>
      </c>
      <c r="I356" t="s">
        <v>23</v>
      </c>
      <c r="J356">
        <v>-9</v>
      </c>
      <c r="K356" t="s">
        <v>24</v>
      </c>
      <c r="M356" t="s">
        <v>25</v>
      </c>
      <c r="N356">
        <v>4450751</v>
      </c>
      <c r="O356" t="s">
        <v>34</v>
      </c>
      <c r="P356" s="1">
        <v>45903</v>
      </c>
      <c r="Q356" t="s">
        <v>77</v>
      </c>
      <c r="R356" s="1">
        <v>45546</v>
      </c>
      <c r="T356" t="s">
        <v>137</v>
      </c>
      <c r="U356">
        <v>500</v>
      </c>
      <c r="X356">
        <v>5</v>
      </c>
      <c r="Y356" t="s">
        <v>75</v>
      </c>
      <c r="AC356" t="s">
        <v>136</v>
      </c>
      <c r="AD356" t="s">
        <v>82</v>
      </c>
      <c r="AE356">
        <v>45140</v>
      </c>
      <c r="AF356" t="s">
        <v>639</v>
      </c>
      <c r="AJ356">
        <v>681544988</v>
      </c>
      <c r="AK356" t="s">
        <v>640</v>
      </c>
      <c r="AL356">
        <v>0</v>
      </c>
      <c r="AM356">
        <v>0</v>
      </c>
      <c r="AO356" s="1">
        <v>45903</v>
      </c>
    </row>
    <row r="357" spans="1:41" x14ac:dyDescent="0.25">
      <c r="A357">
        <v>1633056</v>
      </c>
      <c r="B357" t="s">
        <v>441</v>
      </c>
      <c r="C357" t="s">
        <v>442</v>
      </c>
      <c r="D357">
        <v>4540758</v>
      </c>
      <c r="E357" t="s">
        <v>23</v>
      </c>
      <c r="F357" t="s">
        <v>23</v>
      </c>
      <c r="H357" s="1">
        <v>42074</v>
      </c>
      <c r="I357" t="s">
        <v>190</v>
      </c>
      <c r="J357">
        <v>-11</v>
      </c>
      <c r="K357" t="s">
        <v>24</v>
      </c>
      <c r="M357" t="s">
        <v>25</v>
      </c>
      <c r="N357">
        <v>4450417</v>
      </c>
      <c r="O357" t="s">
        <v>888</v>
      </c>
      <c r="P357" s="1">
        <v>45918</v>
      </c>
      <c r="Q357" t="s">
        <v>77</v>
      </c>
      <c r="R357" s="1">
        <v>45565</v>
      </c>
      <c r="T357" t="s">
        <v>137</v>
      </c>
      <c r="U357">
        <v>500</v>
      </c>
      <c r="X357">
        <v>5</v>
      </c>
      <c r="Y357" t="s">
        <v>75</v>
      </c>
      <c r="AC357" t="s">
        <v>136</v>
      </c>
      <c r="AD357" t="s">
        <v>87</v>
      </c>
      <c r="AE357">
        <v>45200</v>
      </c>
      <c r="AF357" t="s">
        <v>443</v>
      </c>
      <c r="AJ357">
        <v>672158749</v>
      </c>
      <c r="AK357" t="s">
        <v>444</v>
      </c>
      <c r="AL357">
        <v>0</v>
      </c>
      <c r="AM357">
        <v>0</v>
      </c>
      <c r="AO357" s="1">
        <v>45918</v>
      </c>
    </row>
    <row r="358" spans="1:41" x14ac:dyDescent="0.25">
      <c r="A358">
        <v>1719877</v>
      </c>
      <c r="B358" t="s">
        <v>1504</v>
      </c>
      <c r="C358" t="s">
        <v>1505</v>
      </c>
      <c r="D358">
        <v>4541864</v>
      </c>
      <c r="E358" t="s">
        <v>23</v>
      </c>
      <c r="H358" s="1">
        <v>42237</v>
      </c>
      <c r="I358" t="s">
        <v>190</v>
      </c>
      <c r="J358">
        <v>-11</v>
      </c>
      <c r="K358" t="s">
        <v>28</v>
      </c>
      <c r="M358" t="s">
        <v>25</v>
      </c>
      <c r="N358">
        <v>4450751</v>
      </c>
      <c r="O358" t="s">
        <v>34</v>
      </c>
      <c r="P358" s="1">
        <v>45931</v>
      </c>
      <c r="Q358" t="s">
        <v>77</v>
      </c>
      <c r="R358" s="1">
        <v>45918</v>
      </c>
      <c r="T358" t="s">
        <v>137</v>
      </c>
      <c r="U358">
        <v>500</v>
      </c>
      <c r="X358">
        <v>5</v>
      </c>
      <c r="Y358" t="s">
        <v>75</v>
      </c>
      <c r="AC358" t="s">
        <v>136</v>
      </c>
      <c r="AD358" t="s">
        <v>218</v>
      </c>
      <c r="AE358">
        <v>45140</v>
      </c>
      <c r="AF358" t="s">
        <v>1506</v>
      </c>
      <c r="AJ358">
        <v>618577241</v>
      </c>
      <c r="AK358" t="s">
        <v>1507</v>
      </c>
      <c r="AL358">
        <v>0</v>
      </c>
      <c r="AM358">
        <v>0</v>
      </c>
      <c r="AO358" s="1">
        <v>45918</v>
      </c>
    </row>
    <row r="359" spans="1:41" x14ac:dyDescent="0.25">
      <c r="A359">
        <v>1524612</v>
      </c>
      <c r="B359" t="s">
        <v>304</v>
      </c>
      <c r="C359" t="s">
        <v>305</v>
      </c>
      <c r="D359">
        <v>4538260</v>
      </c>
      <c r="E359" t="s">
        <v>23</v>
      </c>
      <c r="F359" t="s">
        <v>23</v>
      </c>
      <c r="H359" s="1">
        <v>43869</v>
      </c>
      <c r="I359" t="s">
        <v>23</v>
      </c>
      <c r="J359">
        <v>-9</v>
      </c>
      <c r="K359" t="s">
        <v>24</v>
      </c>
      <c r="M359" t="s">
        <v>25</v>
      </c>
      <c r="N359">
        <v>4450410</v>
      </c>
      <c r="O359" t="s">
        <v>84</v>
      </c>
      <c r="P359" s="1">
        <v>45903</v>
      </c>
      <c r="Q359" t="s">
        <v>77</v>
      </c>
      <c r="R359" s="1">
        <v>45197</v>
      </c>
      <c r="T359" t="s">
        <v>137</v>
      </c>
      <c r="U359">
        <v>500</v>
      </c>
      <c r="X359">
        <v>5</v>
      </c>
      <c r="Y359" t="s">
        <v>75</v>
      </c>
      <c r="AC359" t="s">
        <v>136</v>
      </c>
      <c r="AD359" t="s">
        <v>152</v>
      </c>
      <c r="AE359">
        <v>45160</v>
      </c>
      <c r="AF359" t="s">
        <v>306</v>
      </c>
      <c r="AI359">
        <v>238232900</v>
      </c>
      <c r="AJ359">
        <v>621734709</v>
      </c>
      <c r="AK359" t="s">
        <v>641</v>
      </c>
      <c r="AL359">
        <v>0</v>
      </c>
      <c r="AM359">
        <v>0</v>
      </c>
      <c r="AO359" s="1">
        <v>45903</v>
      </c>
    </row>
    <row r="360" spans="1:41" x14ac:dyDescent="0.25">
      <c r="A360">
        <v>1524636</v>
      </c>
      <c r="B360" t="s">
        <v>304</v>
      </c>
      <c r="C360" t="s">
        <v>307</v>
      </c>
      <c r="D360">
        <v>4538261</v>
      </c>
      <c r="E360" t="s">
        <v>23</v>
      </c>
      <c r="F360" t="s">
        <v>23</v>
      </c>
      <c r="H360" s="1">
        <v>42683</v>
      </c>
      <c r="I360" t="s">
        <v>31</v>
      </c>
      <c r="J360">
        <v>-10</v>
      </c>
      <c r="K360" t="s">
        <v>24</v>
      </c>
      <c r="M360" t="s">
        <v>25</v>
      </c>
      <c r="N360">
        <v>4450410</v>
      </c>
      <c r="O360" t="s">
        <v>84</v>
      </c>
      <c r="P360" s="1">
        <v>45903</v>
      </c>
      <c r="Q360" t="s">
        <v>77</v>
      </c>
      <c r="R360" s="1">
        <v>45197</v>
      </c>
      <c r="T360" t="s">
        <v>137</v>
      </c>
      <c r="U360">
        <v>500</v>
      </c>
      <c r="X360">
        <v>5</v>
      </c>
      <c r="Y360" t="s">
        <v>75</v>
      </c>
      <c r="AC360" t="s">
        <v>136</v>
      </c>
      <c r="AD360" t="s">
        <v>152</v>
      </c>
      <c r="AE360">
        <v>45160</v>
      </c>
      <c r="AF360" t="s">
        <v>308</v>
      </c>
      <c r="AJ360">
        <v>621734709</v>
      </c>
      <c r="AK360" t="s">
        <v>641</v>
      </c>
      <c r="AL360">
        <v>0</v>
      </c>
      <c r="AM360">
        <v>0</v>
      </c>
      <c r="AO360" s="1">
        <v>45903</v>
      </c>
    </row>
    <row r="361" spans="1:41" x14ac:dyDescent="0.25">
      <c r="A361">
        <v>1736794</v>
      </c>
      <c r="B361" t="s">
        <v>1508</v>
      </c>
      <c r="C361" t="s">
        <v>1509</v>
      </c>
      <c r="D361">
        <v>4542110</v>
      </c>
      <c r="E361" t="s">
        <v>23</v>
      </c>
      <c r="H361" s="1">
        <v>42228</v>
      </c>
      <c r="I361" t="s">
        <v>190</v>
      </c>
      <c r="J361">
        <v>-11</v>
      </c>
      <c r="K361" t="s">
        <v>28</v>
      </c>
      <c r="M361" t="s">
        <v>25</v>
      </c>
      <c r="N361">
        <v>4450779</v>
      </c>
      <c r="O361" t="s">
        <v>788</v>
      </c>
      <c r="P361" s="1">
        <v>45937</v>
      </c>
      <c r="Q361" t="s">
        <v>77</v>
      </c>
      <c r="R361" s="1">
        <v>45937</v>
      </c>
      <c r="T361" t="s">
        <v>137</v>
      </c>
      <c r="U361">
        <v>500</v>
      </c>
      <c r="X361">
        <v>5</v>
      </c>
      <c r="Y361" t="s">
        <v>75</v>
      </c>
      <c r="AC361" t="s">
        <v>136</v>
      </c>
      <c r="AD361" t="s">
        <v>789</v>
      </c>
      <c r="AE361">
        <v>45290</v>
      </c>
      <c r="AF361" t="s">
        <v>1510</v>
      </c>
      <c r="AJ361" t="s">
        <v>1511</v>
      </c>
      <c r="AK361" t="s">
        <v>1512</v>
      </c>
      <c r="AL361">
        <v>0</v>
      </c>
      <c r="AM361">
        <v>0</v>
      </c>
      <c r="AO361" s="1">
        <v>45937</v>
      </c>
    </row>
    <row r="362" spans="1:41" x14ac:dyDescent="0.25">
      <c r="A362">
        <v>1611319</v>
      </c>
      <c r="B362" t="s">
        <v>309</v>
      </c>
      <c r="C362" t="s">
        <v>107</v>
      </c>
      <c r="D362">
        <v>4540423</v>
      </c>
      <c r="E362" t="s">
        <v>23</v>
      </c>
      <c r="F362" t="s">
        <v>23</v>
      </c>
      <c r="H362" s="1">
        <v>42832</v>
      </c>
      <c r="I362" t="s">
        <v>23</v>
      </c>
      <c r="J362">
        <v>-9</v>
      </c>
      <c r="K362" t="s">
        <v>24</v>
      </c>
      <c r="M362" t="s">
        <v>25</v>
      </c>
      <c r="N362">
        <v>4450410</v>
      </c>
      <c r="O362" t="s">
        <v>84</v>
      </c>
      <c r="P362" s="1">
        <v>45898</v>
      </c>
      <c r="Q362" t="s">
        <v>77</v>
      </c>
      <c r="R362" s="1">
        <v>45548</v>
      </c>
      <c r="T362" t="s">
        <v>137</v>
      </c>
      <c r="U362">
        <v>500</v>
      </c>
      <c r="X362">
        <v>5</v>
      </c>
      <c r="Y362" t="s">
        <v>75</v>
      </c>
      <c r="AC362" t="s">
        <v>136</v>
      </c>
      <c r="AD362" t="s">
        <v>152</v>
      </c>
      <c r="AE362">
        <v>45160</v>
      </c>
      <c r="AF362" t="s">
        <v>642</v>
      </c>
      <c r="AI362">
        <v>645696331</v>
      </c>
      <c r="AJ362">
        <v>675623476</v>
      </c>
      <c r="AK362" t="s">
        <v>643</v>
      </c>
      <c r="AL362">
        <v>0</v>
      </c>
      <c r="AM362">
        <v>0</v>
      </c>
      <c r="AO362" s="1">
        <v>45898</v>
      </c>
    </row>
    <row r="363" spans="1:41" x14ac:dyDescent="0.25">
      <c r="A363">
        <v>1735389</v>
      </c>
      <c r="B363" t="s">
        <v>445</v>
      </c>
      <c r="C363" t="s">
        <v>573</v>
      </c>
      <c r="D363">
        <v>4542099</v>
      </c>
      <c r="E363" t="s">
        <v>23</v>
      </c>
      <c r="H363" s="1">
        <v>42786</v>
      </c>
      <c r="I363" t="s">
        <v>23</v>
      </c>
      <c r="J363">
        <v>-9</v>
      </c>
      <c r="K363" t="s">
        <v>24</v>
      </c>
      <c r="M363" t="s">
        <v>25</v>
      </c>
      <c r="N363">
        <v>4450429</v>
      </c>
      <c r="O363" t="s">
        <v>335</v>
      </c>
      <c r="P363" s="1">
        <v>45935</v>
      </c>
      <c r="Q363" t="s">
        <v>77</v>
      </c>
      <c r="R363" s="1">
        <v>45935</v>
      </c>
      <c r="T363" t="s">
        <v>135</v>
      </c>
      <c r="U363">
        <v>500</v>
      </c>
      <c r="X363">
        <v>5</v>
      </c>
      <c r="Y363" t="s">
        <v>75</v>
      </c>
      <c r="AC363" t="s">
        <v>136</v>
      </c>
      <c r="AD363" t="s">
        <v>140</v>
      </c>
      <c r="AE363">
        <v>45450</v>
      </c>
      <c r="AF363" t="s">
        <v>1513</v>
      </c>
      <c r="AJ363">
        <v>676165425</v>
      </c>
      <c r="AK363" t="s">
        <v>1514</v>
      </c>
      <c r="AL363">
        <v>0</v>
      </c>
      <c r="AM363">
        <v>0</v>
      </c>
      <c r="AO363" s="1">
        <v>45935</v>
      </c>
    </row>
    <row r="364" spans="1:41" x14ac:dyDescent="0.25">
      <c r="A364">
        <v>1598857</v>
      </c>
      <c r="B364" t="s">
        <v>758</v>
      </c>
      <c r="C364" t="s">
        <v>494</v>
      </c>
      <c r="D364">
        <v>5329734</v>
      </c>
      <c r="E364" t="s">
        <v>23</v>
      </c>
      <c r="F364" t="s">
        <v>23</v>
      </c>
      <c r="H364" s="1">
        <v>42317</v>
      </c>
      <c r="I364" t="s">
        <v>190</v>
      </c>
      <c r="J364">
        <v>-11</v>
      </c>
      <c r="K364" t="s">
        <v>24</v>
      </c>
      <c r="M364" t="s">
        <v>25</v>
      </c>
      <c r="N364">
        <v>4450706</v>
      </c>
      <c r="O364" t="s">
        <v>39</v>
      </c>
      <c r="P364" s="1">
        <v>45914</v>
      </c>
      <c r="Q364" t="s">
        <v>77</v>
      </c>
      <c r="R364" s="1">
        <v>45516</v>
      </c>
      <c r="T364" t="s">
        <v>137</v>
      </c>
      <c r="U364">
        <v>500</v>
      </c>
      <c r="X364">
        <v>5</v>
      </c>
      <c r="Y364" t="s">
        <v>75</v>
      </c>
      <c r="AC364" t="s">
        <v>136</v>
      </c>
      <c r="AD364" t="s">
        <v>759</v>
      </c>
      <c r="AE364">
        <v>45770</v>
      </c>
      <c r="AF364" t="s">
        <v>760</v>
      </c>
      <c r="AJ364">
        <v>749835716</v>
      </c>
      <c r="AK364" t="s">
        <v>761</v>
      </c>
      <c r="AL364">
        <v>0</v>
      </c>
      <c r="AM364">
        <v>0</v>
      </c>
      <c r="AO364" s="1">
        <v>45914</v>
      </c>
    </row>
    <row r="365" spans="1:41" x14ac:dyDescent="0.25">
      <c r="A365">
        <v>1619243</v>
      </c>
      <c r="B365" t="s">
        <v>446</v>
      </c>
      <c r="C365" t="s">
        <v>447</v>
      </c>
      <c r="D365">
        <v>4540542</v>
      </c>
      <c r="E365" t="s">
        <v>23</v>
      </c>
      <c r="F365" t="s">
        <v>23</v>
      </c>
      <c r="H365" s="1">
        <v>42285</v>
      </c>
      <c r="I365" t="s">
        <v>190</v>
      </c>
      <c r="J365">
        <v>-11</v>
      </c>
      <c r="K365" t="s">
        <v>24</v>
      </c>
      <c r="M365" t="s">
        <v>25</v>
      </c>
      <c r="N365">
        <v>4450737</v>
      </c>
      <c r="O365" t="s">
        <v>448</v>
      </c>
      <c r="P365" s="1">
        <v>45917</v>
      </c>
      <c r="Q365" t="s">
        <v>77</v>
      </c>
      <c r="R365" s="1">
        <v>45554</v>
      </c>
      <c r="T365" t="s">
        <v>137</v>
      </c>
      <c r="U365">
        <v>500</v>
      </c>
      <c r="X365">
        <v>5</v>
      </c>
      <c r="Y365" t="s">
        <v>75</v>
      </c>
      <c r="AC365" t="s">
        <v>136</v>
      </c>
      <c r="AD365" t="s">
        <v>449</v>
      </c>
      <c r="AE365">
        <v>45760</v>
      </c>
      <c r="AF365" t="s">
        <v>450</v>
      </c>
      <c r="AK365" t="s">
        <v>451</v>
      </c>
      <c r="AL365">
        <v>0</v>
      </c>
      <c r="AM365">
        <v>0</v>
      </c>
      <c r="AO365" s="1">
        <v>45917</v>
      </c>
    </row>
    <row r="366" spans="1:41" x14ac:dyDescent="0.25">
      <c r="A366">
        <v>1728182</v>
      </c>
      <c r="B366" t="s">
        <v>1515</v>
      </c>
      <c r="C366" t="s">
        <v>36</v>
      </c>
      <c r="D366">
        <v>4542002</v>
      </c>
      <c r="E366" t="s">
        <v>23</v>
      </c>
      <c r="H366" s="1">
        <v>42166</v>
      </c>
      <c r="I366" t="s">
        <v>190</v>
      </c>
      <c r="J366">
        <v>-11</v>
      </c>
      <c r="K366" t="s">
        <v>24</v>
      </c>
      <c r="M366" t="s">
        <v>25</v>
      </c>
      <c r="N366">
        <v>4450661</v>
      </c>
      <c r="O366" t="s">
        <v>40</v>
      </c>
      <c r="P366" s="1">
        <v>45921</v>
      </c>
      <c r="Q366" t="s">
        <v>77</v>
      </c>
      <c r="R366" s="1">
        <v>45926</v>
      </c>
      <c r="T366" t="s">
        <v>137</v>
      </c>
      <c r="U366">
        <v>500</v>
      </c>
      <c r="X366">
        <v>5</v>
      </c>
      <c r="Y366" t="s">
        <v>75</v>
      </c>
      <c r="AC366" t="s">
        <v>136</v>
      </c>
      <c r="AD366" t="s">
        <v>166</v>
      </c>
      <c r="AE366">
        <v>45140</v>
      </c>
      <c r="AF366" t="s">
        <v>1516</v>
      </c>
      <c r="AJ366">
        <v>632279903</v>
      </c>
      <c r="AK366" t="s">
        <v>1517</v>
      </c>
      <c r="AL366">
        <v>0</v>
      </c>
      <c r="AM366">
        <v>0</v>
      </c>
    </row>
    <row r="367" spans="1:41" x14ac:dyDescent="0.25">
      <c r="A367">
        <v>1421120</v>
      </c>
      <c r="B367" t="s">
        <v>119</v>
      </c>
      <c r="C367" t="s">
        <v>91</v>
      </c>
      <c r="D367">
        <v>4535205</v>
      </c>
      <c r="E367" t="s">
        <v>23</v>
      </c>
      <c r="F367" t="s">
        <v>22</v>
      </c>
      <c r="H367" s="1">
        <v>43146</v>
      </c>
      <c r="I367" t="s">
        <v>23</v>
      </c>
      <c r="J367">
        <v>-9</v>
      </c>
      <c r="K367" t="s">
        <v>24</v>
      </c>
      <c r="M367" t="s">
        <v>25</v>
      </c>
      <c r="N367">
        <v>4450757</v>
      </c>
      <c r="O367" t="s">
        <v>27</v>
      </c>
      <c r="P367" s="1">
        <v>45917</v>
      </c>
      <c r="Q367" t="s">
        <v>77</v>
      </c>
      <c r="R367" s="1">
        <v>44813</v>
      </c>
      <c r="T367" t="s">
        <v>137</v>
      </c>
      <c r="U367">
        <v>500</v>
      </c>
      <c r="X367">
        <v>5</v>
      </c>
      <c r="Y367" t="s">
        <v>75</v>
      </c>
      <c r="AC367" t="s">
        <v>136</v>
      </c>
      <c r="AD367" t="s">
        <v>215</v>
      </c>
      <c r="AE367">
        <v>45560</v>
      </c>
      <c r="AF367" t="s">
        <v>216</v>
      </c>
      <c r="AI367">
        <v>667326035</v>
      </c>
      <c r="AJ367">
        <v>660268818</v>
      </c>
      <c r="AK367" t="s">
        <v>171</v>
      </c>
      <c r="AL367">
        <v>0</v>
      </c>
      <c r="AM367">
        <v>0</v>
      </c>
      <c r="AO367" s="1">
        <v>45917</v>
      </c>
    </row>
    <row r="368" spans="1:41" x14ac:dyDescent="0.25">
      <c r="A368">
        <v>1710140</v>
      </c>
      <c r="B368" t="s">
        <v>1518</v>
      </c>
      <c r="C368" t="s">
        <v>1519</v>
      </c>
      <c r="D368">
        <v>4541719</v>
      </c>
      <c r="E368" t="s">
        <v>23</v>
      </c>
      <c r="H368" s="1">
        <v>42299</v>
      </c>
      <c r="I368" t="s">
        <v>190</v>
      </c>
      <c r="J368">
        <v>-11</v>
      </c>
      <c r="K368" t="s">
        <v>24</v>
      </c>
      <c r="M368" t="s">
        <v>25</v>
      </c>
      <c r="N368">
        <v>4450026</v>
      </c>
      <c r="O368" t="s">
        <v>72</v>
      </c>
      <c r="P368" s="1">
        <v>45909</v>
      </c>
      <c r="Q368" t="s">
        <v>77</v>
      </c>
      <c r="R368" s="1">
        <v>45909</v>
      </c>
      <c r="T368" t="s">
        <v>137</v>
      </c>
      <c r="U368">
        <v>500</v>
      </c>
      <c r="X368">
        <v>5</v>
      </c>
      <c r="Y368" t="s">
        <v>75</v>
      </c>
      <c r="AC368" t="s">
        <v>136</v>
      </c>
      <c r="AD368" t="s">
        <v>81</v>
      </c>
      <c r="AE368">
        <v>45100</v>
      </c>
      <c r="AF368" t="s">
        <v>231</v>
      </c>
      <c r="AK368" t="s">
        <v>144</v>
      </c>
      <c r="AL368">
        <v>0</v>
      </c>
      <c r="AM368">
        <v>0</v>
      </c>
      <c r="AO368" s="1">
        <v>45909</v>
      </c>
    </row>
    <row r="369" spans="1:41" x14ac:dyDescent="0.25">
      <c r="A369">
        <v>1719892</v>
      </c>
      <c r="B369" t="s">
        <v>1520</v>
      </c>
      <c r="C369" t="s">
        <v>1521</v>
      </c>
      <c r="D369">
        <v>4541865</v>
      </c>
      <c r="E369" t="s">
        <v>23</v>
      </c>
      <c r="H369" s="1">
        <v>42541</v>
      </c>
      <c r="I369" t="s">
        <v>31</v>
      </c>
      <c r="J369">
        <v>-10</v>
      </c>
      <c r="K369" t="s">
        <v>24</v>
      </c>
      <c r="M369" t="s">
        <v>25</v>
      </c>
      <c r="N369">
        <v>4450751</v>
      </c>
      <c r="O369" t="s">
        <v>34</v>
      </c>
      <c r="P369" s="1">
        <v>45931</v>
      </c>
      <c r="Q369" t="s">
        <v>77</v>
      </c>
      <c r="R369" s="1">
        <v>45918</v>
      </c>
      <c r="T369" t="s">
        <v>137</v>
      </c>
      <c r="U369">
        <v>500</v>
      </c>
      <c r="X369">
        <v>5</v>
      </c>
      <c r="Y369" t="s">
        <v>75</v>
      </c>
      <c r="AC369" t="s">
        <v>136</v>
      </c>
      <c r="AD369" t="s">
        <v>218</v>
      </c>
      <c r="AE369">
        <v>45140</v>
      </c>
      <c r="AF369" t="s">
        <v>1522</v>
      </c>
      <c r="AJ369">
        <v>760433838</v>
      </c>
      <c r="AK369" t="s">
        <v>1523</v>
      </c>
      <c r="AL369">
        <v>0</v>
      </c>
      <c r="AM369">
        <v>0</v>
      </c>
      <c r="AO369" s="1">
        <v>45918</v>
      </c>
    </row>
    <row r="370" spans="1:41" x14ac:dyDescent="0.25">
      <c r="A370">
        <v>1710427</v>
      </c>
      <c r="B370" t="s">
        <v>1524</v>
      </c>
      <c r="C370" t="s">
        <v>98</v>
      </c>
      <c r="D370">
        <v>4541725</v>
      </c>
      <c r="E370" t="s">
        <v>250</v>
      </c>
      <c r="H370" s="1">
        <v>42494</v>
      </c>
      <c r="I370" t="s">
        <v>31</v>
      </c>
      <c r="J370">
        <v>-10</v>
      </c>
      <c r="K370" t="s">
        <v>28</v>
      </c>
      <c r="M370" t="s">
        <v>25</v>
      </c>
      <c r="N370">
        <v>4450108</v>
      </c>
      <c r="O370" t="s">
        <v>71</v>
      </c>
      <c r="P370" s="1">
        <v>45909</v>
      </c>
      <c r="Q370" t="s">
        <v>77</v>
      </c>
      <c r="R370" s="1">
        <v>45909</v>
      </c>
      <c r="T370" t="s">
        <v>137</v>
      </c>
      <c r="U370">
        <v>500</v>
      </c>
      <c r="X370">
        <v>5</v>
      </c>
      <c r="Y370" t="s">
        <v>75</v>
      </c>
      <c r="AC370" t="s">
        <v>136</v>
      </c>
      <c r="AD370" t="s">
        <v>1210</v>
      </c>
      <c r="AE370">
        <v>45500</v>
      </c>
      <c r="AF370" t="s">
        <v>1525</v>
      </c>
      <c r="AJ370" t="s">
        <v>1526</v>
      </c>
      <c r="AK370" t="s">
        <v>1527</v>
      </c>
      <c r="AL370">
        <v>0</v>
      </c>
      <c r="AM370">
        <v>0</v>
      </c>
      <c r="AO370" s="1">
        <v>45909</v>
      </c>
    </row>
    <row r="371" spans="1:41" x14ac:dyDescent="0.25">
      <c r="A371">
        <v>1683760</v>
      </c>
      <c r="B371" t="s">
        <v>762</v>
      </c>
      <c r="C371" t="s">
        <v>763</v>
      </c>
      <c r="D371">
        <v>4541277</v>
      </c>
      <c r="E371" t="s">
        <v>23</v>
      </c>
      <c r="F371" t="s">
        <v>23</v>
      </c>
      <c r="H371" s="1">
        <v>42030</v>
      </c>
      <c r="I371" t="s">
        <v>190</v>
      </c>
      <c r="J371">
        <v>-11</v>
      </c>
      <c r="K371" t="s">
        <v>24</v>
      </c>
      <c r="M371" t="s">
        <v>25</v>
      </c>
      <c r="N371">
        <v>4450036</v>
      </c>
      <c r="O371" t="s">
        <v>94</v>
      </c>
      <c r="P371" s="1">
        <v>45915</v>
      </c>
      <c r="Q371" t="s">
        <v>77</v>
      </c>
      <c r="R371" s="1">
        <v>45738</v>
      </c>
      <c r="T371" t="s">
        <v>137</v>
      </c>
      <c r="U371">
        <v>500</v>
      </c>
      <c r="X371">
        <v>5</v>
      </c>
      <c r="Y371" t="s">
        <v>75</v>
      </c>
      <c r="AC371" t="s">
        <v>460</v>
      </c>
      <c r="AD371" t="s">
        <v>240</v>
      </c>
      <c r="AE371">
        <v>45200</v>
      </c>
      <c r="AF371" t="s">
        <v>764</v>
      </c>
      <c r="AJ371">
        <v>783927356</v>
      </c>
      <c r="AK371" t="s">
        <v>1528</v>
      </c>
      <c r="AL371">
        <v>0</v>
      </c>
      <c r="AM371">
        <v>0</v>
      </c>
      <c r="AO371" s="1">
        <v>45915</v>
      </c>
    </row>
    <row r="372" spans="1:41" x14ac:dyDescent="0.25">
      <c r="A372">
        <v>1697115</v>
      </c>
      <c r="B372" t="s">
        <v>1529</v>
      </c>
      <c r="C372" t="s">
        <v>593</v>
      </c>
      <c r="D372">
        <v>4541519</v>
      </c>
      <c r="E372" t="s">
        <v>22</v>
      </c>
      <c r="F372" t="s">
        <v>250</v>
      </c>
      <c r="H372" s="1">
        <v>42326</v>
      </c>
      <c r="I372" t="s">
        <v>190</v>
      </c>
      <c r="J372">
        <v>-11</v>
      </c>
      <c r="K372" t="s">
        <v>24</v>
      </c>
      <c r="M372" t="s">
        <v>25</v>
      </c>
      <c r="N372">
        <v>4450661</v>
      </c>
      <c r="O372" t="s">
        <v>40</v>
      </c>
      <c r="P372" s="1">
        <v>45869</v>
      </c>
      <c r="Q372" t="s">
        <v>77</v>
      </c>
      <c r="R372" s="1">
        <v>45831</v>
      </c>
      <c r="T372" t="s">
        <v>137</v>
      </c>
      <c r="U372">
        <v>500</v>
      </c>
      <c r="X372">
        <v>5</v>
      </c>
      <c r="Y372" t="s">
        <v>75</v>
      </c>
      <c r="AC372" t="s">
        <v>136</v>
      </c>
      <c r="AD372" t="s">
        <v>166</v>
      </c>
      <c r="AE372">
        <v>45140</v>
      </c>
      <c r="AF372" t="s">
        <v>1530</v>
      </c>
      <c r="AJ372" t="s">
        <v>1531</v>
      </c>
      <c r="AK372" t="s">
        <v>1532</v>
      </c>
      <c r="AL372">
        <v>0</v>
      </c>
      <c r="AM372">
        <v>0</v>
      </c>
    </row>
    <row r="373" spans="1:41" x14ac:dyDescent="0.25">
      <c r="A373">
        <v>1727427</v>
      </c>
      <c r="B373" t="s">
        <v>1533</v>
      </c>
      <c r="C373" t="s">
        <v>875</v>
      </c>
      <c r="D373">
        <v>4541989</v>
      </c>
      <c r="E373" t="s">
        <v>23</v>
      </c>
      <c r="H373" s="1">
        <v>44064</v>
      </c>
      <c r="I373" t="s">
        <v>23</v>
      </c>
      <c r="J373">
        <v>-9</v>
      </c>
      <c r="K373" t="s">
        <v>24</v>
      </c>
      <c r="M373" t="s">
        <v>25</v>
      </c>
      <c r="N373">
        <v>4450571</v>
      </c>
      <c r="O373" t="s">
        <v>73</v>
      </c>
      <c r="P373" s="1">
        <v>45925</v>
      </c>
      <c r="Q373" t="s">
        <v>77</v>
      </c>
      <c r="R373" s="1">
        <v>45925</v>
      </c>
      <c r="T373" t="s">
        <v>137</v>
      </c>
      <c r="U373">
        <v>500</v>
      </c>
      <c r="X373">
        <v>5</v>
      </c>
      <c r="Y373" t="s">
        <v>75</v>
      </c>
      <c r="AC373" t="s">
        <v>136</v>
      </c>
      <c r="AD373" t="s">
        <v>82</v>
      </c>
      <c r="AE373">
        <v>45140</v>
      </c>
      <c r="AF373" t="s">
        <v>1534</v>
      </c>
      <c r="AJ373" t="s">
        <v>1535</v>
      </c>
      <c r="AK373" t="s">
        <v>1536</v>
      </c>
      <c r="AL373">
        <v>0</v>
      </c>
      <c r="AM373">
        <v>0</v>
      </c>
      <c r="AO373" s="1">
        <v>45925</v>
      </c>
    </row>
    <row r="374" spans="1:41" x14ac:dyDescent="0.25">
      <c r="A374">
        <v>1509386</v>
      </c>
      <c r="B374" t="s">
        <v>310</v>
      </c>
      <c r="C374" t="s">
        <v>32</v>
      </c>
      <c r="D374">
        <v>4538008</v>
      </c>
      <c r="E374" t="s">
        <v>23</v>
      </c>
      <c r="F374" t="s">
        <v>22</v>
      </c>
      <c r="H374" s="1">
        <v>42643</v>
      </c>
      <c r="I374" t="s">
        <v>31</v>
      </c>
      <c r="J374">
        <v>-10</v>
      </c>
      <c r="K374" t="s">
        <v>24</v>
      </c>
      <c r="M374" t="s">
        <v>25</v>
      </c>
      <c r="N374">
        <v>4450295</v>
      </c>
      <c r="O374" t="s">
        <v>70</v>
      </c>
      <c r="P374" s="1">
        <v>45912</v>
      </c>
      <c r="Q374" t="s">
        <v>77</v>
      </c>
      <c r="R374" s="1">
        <v>45179</v>
      </c>
      <c r="T374" t="s">
        <v>137</v>
      </c>
      <c r="U374">
        <v>500</v>
      </c>
      <c r="X374">
        <v>5</v>
      </c>
      <c r="Y374" t="s">
        <v>75</v>
      </c>
      <c r="AC374" t="s">
        <v>136</v>
      </c>
      <c r="AD374" t="s">
        <v>89</v>
      </c>
      <c r="AE374">
        <v>45130</v>
      </c>
      <c r="AF374" t="s">
        <v>311</v>
      </c>
      <c r="AJ374">
        <v>632516833</v>
      </c>
      <c r="AK374" t="s">
        <v>312</v>
      </c>
      <c r="AL374">
        <v>0</v>
      </c>
      <c r="AM374">
        <v>0</v>
      </c>
      <c r="AO374" s="1">
        <v>45912</v>
      </c>
    </row>
    <row r="375" spans="1:41" x14ac:dyDescent="0.25">
      <c r="A375">
        <v>1643757</v>
      </c>
      <c r="B375" t="s">
        <v>765</v>
      </c>
      <c r="C375" t="s">
        <v>67</v>
      </c>
      <c r="D375">
        <v>4540938</v>
      </c>
      <c r="E375" t="s">
        <v>23</v>
      </c>
      <c r="F375" t="s">
        <v>23</v>
      </c>
      <c r="H375" s="1">
        <v>42682</v>
      </c>
      <c r="I375" t="s">
        <v>31</v>
      </c>
      <c r="J375">
        <v>-10</v>
      </c>
      <c r="K375" t="s">
        <v>24</v>
      </c>
      <c r="M375" t="s">
        <v>25</v>
      </c>
      <c r="N375">
        <v>4450616</v>
      </c>
      <c r="O375" t="s">
        <v>42</v>
      </c>
      <c r="P375" s="1">
        <v>45925</v>
      </c>
      <c r="Q375" t="s">
        <v>77</v>
      </c>
      <c r="R375" s="1">
        <v>45574</v>
      </c>
      <c r="T375" t="s">
        <v>137</v>
      </c>
      <c r="U375">
        <v>500</v>
      </c>
      <c r="X375">
        <v>5</v>
      </c>
      <c r="Y375" t="s">
        <v>75</v>
      </c>
      <c r="AC375" t="s">
        <v>136</v>
      </c>
      <c r="AD375" t="s">
        <v>83</v>
      </c>
      <c r="AE375">
        <v>45370</v>
      </c>
      <c r="AF375" t="s">
        <v>766</v>
      </c>
      <c r="AJ375">
        <v>761020244</v>
      </c>
      <c r="AK375" t="s">
        <v>767</v>
      </c>
      <c r="AL375">
        <v>0</v>
      </c>
      <c r="AM375">
        <v>0</v>
      </c>
      <c r="AO375" s="1">
        <v>45925</v>
      </c>
    </row>
    <row r="376" spans="1:41" x14ac:dyDescent="0.25">
      <c r="A376">
        <v>1718726</v>
      </c>
      <c r="B376" t="s">
        <v>1537</v>
      </c>
      <c r="C376" t="s">
        <v>59</v>
      </c>
      <c r="D376">
        <v>4541850</v>
      </c>
      <c r="E376" t="s">
        <v>22</v>
      </c>
      <c r="H376" s="1">
        <v>42308</v>
      </c>
      <c r="I376" t="s">
        <v>190</v>
      </c>
      <c r="J376">
        <v>-11</v>
      </c>
      <c r="K376" t="s">
        <v>24</v>
      </c>
      <c r="M376" t="s">
        <v>25</v>
      </c>
      <c r="N376">
        <v>4450617</v>
      </c>
      <c r="O376" t="s">
        <v>109</v>
      </c>
      <c r="P376" s="1">
        <v>45917</v>
      </c>
      <c r="Q376" t="s">
        <v>77</v>
      </c>
      <c r="R376" s="1">
        <v>45917</v>
      </c>
      <c r="T376" t="s">
        <v>137</v>
      </c>
      <c r="U376">
        <v>500</v>
      </c>
      <c r="X376">
        <v>5</v>
      </c>
      <c r="Y376" t="s">
        <v>75</v>
      </c>
      <c r="AC376" t="s">
        <v>136</v>
      </c>
      <c r="AD376" t="s">
        <v>1538</v>
      </c>
      <c r="AE376">
        <v>45460</v>
      </c>
      <c r="AF376" t="s">
        <v>1539</v>
      </c>
      <c r="AJ376" t="s">
        <v>1540</v>
      </c>
      <c r="AK376" t="s">
        <v>1541</v>
      </c>
      <c r="AL376">
        <v>0</v>
      </c>
      <c r="AM376">
        <v>0</v>
      </c>
      <c r="AO376" s="1">
        <v>45917</v>
      </c>
    </row>
    <row r="377" spans="1:41" x14ac:dyDescent="0.25">
      <c r="A377">
        <v>1734380</v>
      </c>
      <c r="B377" t="s">
        <v>1537</v>
      </c>
      <c r="C377" t="s">
        <v>74</v>
      </c>
      <c r="D377">
        <v>4542084</v>
      </c>
      <c r="E377" t="s">
        <v>23</v>
      </c>
      <c r="H377" s="1">
        <v>44008</v>
      </c>
      <c r="I377" t="s">
        <v>23</v>
      </c>
      <c r="J377">
        <v>-9</v>
      </c>
      <c r="K377" t="s">
        <v>24</v>
      </c>
      <c r="M377" t="s">
        <v>25</v>
      </c>
      <c r="N377">
        <v>4450774</v>
      </c>
      <c r="O377" t="s">
        <v>1542</v>
      </c>
      <c r="P377" s="1">
        <v>45934</v>
      </c>
      <c r="Q377" t="s">
        <v>77</v>
      </c>
      <c r="R377" s="1">
        <v>45934</v>
      </c>
      <c r="T377" t="s">
        <v>137</v>
      </c>
      <c r="U377">
        <v>500</v>
      </c>
      <c r="X377">
        <v>5</v>
      </c>
      <c r="Y377" t="s">
        <v>75</v>
      </c>
      <c r="AC377" t="s">
        <v>136</v>
      </c>
      <c r="AD377" t="s">
        <v>1543</v>
      </c>
      <c r="AE377">
        <v>45460</v>
      </c>
      <c r="AF377" t="s">
        <v>1544</v>
      </c>
      <c r="AJ377">
        <v>663609326</v>
      </c>
      <c r="AK377" t="s">
        <v>1541</v>
      </c>
      <c r="AL377">
        <v>0</v>
      </c>
      <c r="AM377">
        <v>0</v>
      </c>
      <c r="AO377" s="1">
        <v>45934</v>
      </c>
    </row>
    <row r="378" spans="1:41" x14ac:dyDescent="0.25">
      <c r="A378">
        <v>1708710</v>
      </c>
      <c r="B378" t="s">
        <v>1545</v>
      </c>
      <c r="C378" t="s">
        <v>1546</v>
      </c>
      <c r="D378">
        <v>4541707</v>
      </c>
      <c r="E378" t="s">
        <v>23</v>
      </c>
      <c r="H378" s="1">
        <v>42700</v>
      </c>
      <c r="I378" t="s">
        <v>31</v>
      </c>
      <c r="J378">
        <v>-10</v>
      </c>
      <c r="K378" t="s">
        <v>28</v>
      </c>
      <c r="M378" t="s">
        <v>25</v>
      </c>
      <c r="N378">
        <v>4450759</v>
      </c>
      <c r="O378" t="s">
        <v>45</v>
      </c>
      <c r="P378" s="1">
        <v>45907</v>
      </c>
      <c r="Q378" t="s">
        <v>77</v>
      </c>
      <c r="R378" s="1">
        <v>45907</v>
      </c>
      <c r="T378" t="s">
        <v>137</v>
      </c>
      <c r="U378">
        <v>500</v>
      </c>
      <c r="X378">
        <v>5</v>
      </c>
      <c r="Y378" t="s">
        <v>75</v>
      </c>
      <c r="AC378" t="s">
        <v>136</v>
      </c>
      <c r="AD378" t="s">
        <v>163</v>
      </c>
      <c r="AE378">
        <v>45110</v>
      </c>
      <c r="AF378" t="s">
        <v>1547</v>
      </c>
      <c r="AK378" t="s">
        <v>1548</v>
      </c>
      <c r="AL378">
        <v>0</v>
      </c>
      <c r="AM378">
        <v>0</v>
      </c>
      <c r="AO378" s="1">
        <v>45907</v>
      </c>
    </row>
    <row r="379" spans="1:41" x14ac:dyDescent="0.25">
      <c r="A379">
        <v>1663041</v>
      </c>
      <c r="B379" t="s">
        <v>768</v>
      </c>
      <c r="C379" t="s">
        <v>452</v>
      </c>
      <c r="D379">
        <v>4541158</v>
      </c>
      <c r="E379" t="s">
        <v>23</v>
      </c>
      <c r="F379" t="s">
        <v>23</v>
      </c>
      <c r="H379" s="1">
        <v>42497</v>
      </c>
      <c r="I379" t="s">
        <v>31</v>
      </c>
      <c r="J379">
        <v>-10</v>
      </c>
      <c r="K379" t="s">
        <v>28</v>
      </c>
      <c r="M379" t="s">
        <v>25</v>
      </c>
      <c r="N379">
        <v>4450757</v>
      </c>
      <c r="O379" t="s">
        <v>27</v>
      </c>
      <c r="P379" s="1">
        <v>45899</v>
      </c>
      <c r="Q379" t="s">
        <v>77</v>
      </c>
      <c r="R379" s="1">
        <v>45624</v>
      </c>
      <c r="T379" t="s">
        <v>137</v>
      </c>
      <c r="U379">
        <v>500</v>
      </c>
      <c r="X379">
        <v>5</v>
      </c>
      <c r="Y379" t="s">
        <v>75</v>
      </c>
      <c r="AC379" t="s">
        <v>136</v>
      </c>
      <c r="AD379" t="s">
        <v>769</v>
      </c>
      <c r="AE379">
        <v>45590</v>
      </c>
      <c r="AF379" t="s">
        <v>770</v>
      </c>
      <c r="AJ379">
        <v>762519375</v>
      </c>
      <c r="AK379" t="s">
        <v>771</v>
      </c>
      <c r="AL379">
        <v>1</v>
      </c>
      <c r="AM379">
        <v>1</v>
      </c>
      <c r="AO379" s="1">
        <v>45899</v>
      </c>
    </row>
    <row r="380" spans="1:41" x14ac:dyDescent="0.25">
      <c r="A380">
        <v>1629795</v>
      </c>
      <c r="B380" t="s">
        <v>644</v>
      </c>
      <c r="C380" t="s">
        <v>645</v>
      </c>
      <c r="D380">
        <v>4540711</v>
      </c>
      <c r="E380" t="s">
        <v>23</v>
      </c>
      <c r="F380" t="s">
        <v>23</v>
      </c>
      <c r="H380" s="1">
        <v>42652</v>
      </c>
      <c r="I380" t="s">
        <v>31</v>
      </c>
      <c r="J380">
        <v>-10</v>
      </c>
      <c r="K380" t="s">
        <v>24</v>
      </c>
      <c r="M380" t="s">
        <v>25</v>
      </c>
      <c r="N380">
        <v>4450754</v>
      </c>
      <c r="O380" t="s">
        <v>181</v>
      </c>
      <c r="P380" s="1">
        <v>45930</v>
      </c>
      <c r="Q380" t="s">
        <v>77</v>
      </c>
      <c r="R380" s="1">
        <v>45562</v>
      </c>
      <c r="T380" t="s">
        <v>137</v>
      </c>
      <c r="U380">
        <v>500</v>
      </c>
      <c r="X380">
        <v>5</v>
      </c>
      <c r="Y380" t="s">
        <v>75</v>
      </c>
      <c r="AC380" t="s">
        <v>136</v>
      </c>
      <c r="AD380" t="s">
        <v>646</v>
      </c>
      <c r="AE380">
        <v>45300</v>
      </c>
      <c r="AF380" t="s">
        <v>647</v>
      </c>
      <c r="AK380" t="s">
        <v>648</v>
      </c>
      <c r="AL380">
        <v>0</v>
      </c>
      <c r="AM380">
        <v>0</v>
      </c>
      <c r="AO380" s="1">
        <v>45930</v>
      </c>
    </row>
    <row r="381" spans="1:41" x14ac:dyDescent="0.25">
      <c r="A381">
        <v>1706355</v>
      </c>
      <c r="B381" t="s">
        <v>1549</v>
      </c>
      <c r="C381" t="s">
        <v>1550</v>
      </c>
      <c r="D381">
        <v>4541658</v>
      </c>
      <c r="E381" t="s">
        <v>23</v>
      </c>
      <c r="H381" s="1">
        <v>43226</v>
      </c>
      <c r="I381" t="s">
        <v>23</v>
      </c>
      <c r="J381">
        <v>-9</v>
      </c>
      <c r="K381" t="s">
        <v>24</v>
      </c>
      <c r="M381" t="s">
        <v>25</v>
      </c>
      <c r="N381">
        <v>4450026</v>
      </c>
      <c r="O381" t="s">
        <v>72</v>
      </c>
      <c r="P381" s="1">
        <v>45903</v>
      </c>
      <c r="Q381" t="s">
        <v>77</v>
      </c>
      <c r="R381" s="1">
        <v>45903</v>
      </c>
      <c r="T381" t="s">
        <v>137</v>
      </c>
      <c r="U381">
        <v>500</v>
      </c>
      <c r="X381">
        <v>5</v>
      </c>
      <c r="Y381" t="s">
        <v>75</v>
      </c>
      <c r="AC381" t="s">
        <v>136</v>
      </c>
      <c r="AD381" t="s">
        <v>81</v>
      </c>
      <c r="AE381">
        <v>45100</v>
      </c>
      <c r="AF381" t="s">
        <v>231</v>
      </c>
      <c r="AK381" t="s">
        <v>144</v>
      </c>
      <c r="AL381">
        <v>0</v>
      </c>
      <c r="AM381">
        <v>0</v>
      </c>
      <c r="AO381" s="1">
        <v>45903</v>
      </c>
    </row>
    <row r="382" spans="1:41" x14ac:dyDescent="0.25">
      <c r="A382">
        <v>1710155</v>
      </c>
      <c r="B382" t="s">
        <v>1551</v>
      </c>
      <c r="C382" t="s">
        <v>1552</v>
      </c>
      <c r="D382">
        <v>4541721</v>
      </c>
      <c r="E382" t="s">
        <v>23</v>
      </c>
      <c r="H382" s="1">
        <v>42261</v>
      </c>
      <c r="I382" t="s">
        <v>190</v>
      </c>
      <c r="J382">
        <v>-11</v>
      </c>
      <c r="K382" t="s">
        <v>24</v>
      </c>
      <c r="M382" t="s">
        <v>25</v>
      </c>
      <c r="N382">
        <v>4450026</v>
      </c>
      <c r="O382" t="s">
        <v>72</v>
      </c>
      <c r="P382" s="1">
        <v>45909</v>
      </c>
      <c r="Q382" t="s">
        <v>77</v>
      </c>
      <c r="R382" s="1">
        <v>45909</v>
      </c>
      <c r="T382" t="s">
        <v>137</v>
      </c>
      <c r="U382">
        <v>500</v>
      </c>
      <c r="X382">
        <v>5</v>
      </c>
      <c r="Y382" t="s">
        <v>75</v>
      </c>
      <c r="AC382" t="s">
        <v>136</v>
      </c>
      <c r="AD382" t="s">
        <v>81</v>
      </c>
      <c r="AE382">
        <v>45100</v>
      </c>
      <c r="AF382" t="s">
        <v>231</v>
      </c>
      <c r="AK382" t="s">
        <v>144</v>
      </c>
      <c r="AL382">
        <v>0</v>
      </c>
      <c r="AM382">
        <v>0</v>
      </c>
      <c r="AO382" s="1">
        <v>45909</v>
      </c>
    </row>
    <row r="383" spans="1:41" x14ac:dyDescent="0.25">
      <c r="A383">
        <v>1723782</v>
      </c>
      <c r="B383" t="s">
        <v>1553</v>
      </c>
      <c r="C383" t="s">
        <v>597</v>
      </c>
      <c r="D383">
        <v>4541930</v>
      </c>
      <c r="E383" t="s">
        <v>23</v>
      </c>
      <c r="H383" s="1">
        <v>42571</v>
      </c>
      <c r="I383" t="s">
        <v>31</v>
      </c>
      <c r="J383">
        <v>-10</v>
      </c>
      <c r="K383" t="s">
        <v>24</v>
      </c>
      <c r="M383" t="s">
        <v>25</v>
      </c>
      <c r="N383">
        <v>4450144</v>
      </c>
      <c r="O383" t="s">
        <v>490</v>
      </c>
      <c r="P383" s="1">
        <v>45923</v>
      </c>
      <c r="Q383" t="s">
        <v>77</v>
      </c>
      <c r="R383" s="1">
        <v>45923</v>
      </c>
      <c r="T383" t="s">
        <v>137</v>
      </c>
      <c r="U383">
        <v>500</v>
      </c>
      <c r="X383">
        <v>5</v>
      </c>
      <c r="Y383" t="s">
        <v>75</v>
      </c>
      <c r="AC383" t="s">
        <v>136</v>
      </c>
      <c r="AD383" t="s">
        <v>527</v>
      </c>
      <c r="AE383">
        <v>45190</v>
      </c>
      <c r="AF383" t="s">
        <v>1554</v>
      </c>
      <c r="AJ383">
        <v>675844969</v>
      </c>
      <c r="AK383" t="s">
        <v>1555</v>
      </c>
      <c r="AL383">
        <v>0</v>
      </c>
      <c r="AM383">
        <v>0</v>
      </c>
      <c r="AO383" s="1">
        <v>45923</v>
      </c>
    </row>
    <row r="384" spans="1:41" x14ac:dyDescent="0.25">
      <c r="A384">
        <v>1623745</v>
      </c>
      <c r="B384" t="s">
        <v>649</v>
      </c>
      <c r="C384" t="s">
        <v>650</v>
      </c>
      <c r="D384">
        <v>4540602</v>
      </c>
      <c r="E384" t="s">
        <v>23</v>
      </c>
      <c r="F384" t="s">
        <v>23</v>
      </c>
      <c r="H384" s="1">
        <v>42717</v>
      </c>
      <c r="I384" t="s">
        <v>31</v>
      </c>
      <c r="J384">
        <v>-10</v>
      </c>
      <c r="K384" t="s">
        <v>24</v>
      </c>
      <c r="M384" t="s">
        <v>25</v>
      </c>
      <c r="N384">
        <v>4450036</v>
      </c>
      <c r="O384" t="s">
        <v>94</v>
      </c>
      <c r="P384" s="1">
        <v>45943</v>
      </c>
      <c r="Q384" t="s">
        <v>77</v>
      </c>
      <c r="R384" s="1">
        <v>45558</v>
      </c>
      <c r="T384" t="s">
        <v>137</v>
      </c>
      <c r="U384">
        <v>500</v>
      </c>
      <c r="X384">
        <v>5</v>
      </c>
      <c r="Y384" t="s">
        <v>75</v>
      </c>
      <c r="AC384" t="s">
        <v>136</v>
      </c>
      <c r="AD384" t="s">
        <v>590</v>
      </c>
      <c r="AE384">
        <v>45120</v>
      </c>
      <c r="AF384" t="s">
        <v>651</v>
      </c>
      <c r="AI384">
        <v>643559658</v>
      </c>
      <c r="AK384" t="s">
        <v>652</v>
      </c>
      <c r="AL384">
        <v>0</v>
      </c>
      <c r="AM384">
        <v>0</v>
      </c>
      <c r="AO384" s="1">
        <v>45943</v>
      </c>
    </row>
    <row r="385" spans="1:41" x14ac:dyDescent="0.25">
      <c r="A385">
        <v>1619420</v>
      </c>
      <c r="B385" t="s">
        <v>653</v>
      </c>
      <c r="C385" t="s">
        <v>487</v>
      </c>
      <c r="D385">
        <v>4540548</v>
      </c>
      <c r="E385" t="s">
        <v>22</v>
      </c>
      <c r="F385" t="s">
        <v>23</v>
      </c>
      <c r="H385" s="1">
        <v>43004</v>
      </c>
      <c r="I385" t="s">
        <v>23</v>
      </c>
      <c r="J385">
        <v>-9</v>
      </c>
      <c r="K385" t="s">
        <v>24</v>
      </c>
      <c r="M385" t="s">
        <v>25</v>
      </c>
      <c r="N385">
        <v>4450410</v>
      </c>
      <c r="O385" t="s">
        <v>84</v>
      </c>
      <c r="P385" s="1">
        <v>45913</v>
      </c>
      <c r="Q385" t="s">
        <v>77</v>
      </c>
      <c r="R385" s="1">
        <v>45554</v>
      </c>
      <c r="T385" t="s">
        <v>137</v>
      </c>
      <c r="U385">
        <v>500</v>
      </c>
      <c r="X385">
        <v>5</v>
      </c>
      <c r="Y385" t="s">
        <v>75</v>
      </c>
      <c r="AC385" t="s">
        <v>136</v>
      </c>
      <c r="AD385" t="s">
        <v>152</v>
      </c>
      <c r="AE385">
        <v>45160</v>
      </c>
      <c r="AF385" t="s">
        <v>654</v>
      </c>
      <c r="AJ385">
        <v>689675825</v>
      </c>
      <c r="AK385" t="s">
        <v>655</v>
      </c>
      <c r="AL385">
        <v>0</v>
      </c>
      <c r="AM385">
        <v>0</v>
      </c>
      <c r="AO385" s="1">
        <v>45913</v>
      </c>
    </row>
    <row r="386" spans="1:41" x14ac:dyDescent="0.25">
      <c r="A386">
        <v>1611380</v>
      </c>
      <c r="B386" t="s">
        <v>454</v>
      </c>
      <c r="C386" t="s">
        <v>68</v>
      </c>
      <c r="D386">
        <v>4540425</v>
      </c>
      <c r="E386" t="s">
        <v>23</v>
      </c>
      <c r="F386" t="s">
        <v>23</v>
      </c>
      <c r="H386" s="1">
        <v>42862</v>
      </c>
      <c r="I386" t="s">
        <v>23</v>
      </c>
      <c r="J386">
        <v>-9</v>
      </c>
      <c r="K386" t="s">
        <v>24</v>
      </c>
      <c r="M386" t="s">
        <v>25</v>
      </c>
      <c r="N386">
        <v>4450410</v>
      </c>
      <c r="O386" t="s">
        <v>84</v>
      </c>
      <c r="P386" s="1">
        <v>45903</v>
      </c>
      <c r="Q386" t="s">
        <v>77</v>
      </c>
      <c r="R386" s="1">
        <v>45548</v>
      </c>
      <c r="T386" t="s">
        <v>137</v>
      </c>
      <c r="U386">
        <v>500</v>
      </c>
      <c r="X386">
        <v>5</v>
      </c>
      <c r="Y386" t="s">
        <v>75</v>
      </c>
      <c r="AC386" t="s">
        <v>136</v>
      </c>
      <c r="AD386" t="s">
        <v>152</v>
      </c>
      <c r="AE386">
        <v>45160</v>
      </c>
      <c r="AF386" t="s">
        <v>656</v>
      </c>
      <c r="AK386" t="s">
        <v>455</v>
      </c>
      <c r="AL386">
        <v>0</v>
      </c>
      <c r="AM386">
        <v>0</v>
      </c>
      <c r="AO386" s="1">
        <v>45903</v>
      </c>
    </row>
    <row r="387" spans="1:41" x14ac:dyDescent="0.25">
      <c r="A387">
        <v>1711594</v>
      </c>
      <c r="B387" t="s">
        <v>1556</v>
      </c>
      <c r="C387" t="s">
        <v>46</v>
      </c>
      <c r="D387">
        <v>4541749</v>
      </c>
      <c r="E387" t="s">
        <v>23</v>
      </c>
      <c r="H387" s="1">
        <v>44070</v>
      </c>
      <c r="I387" t="s">
        <v>23</v>
      </c>
      <c r="J387">
        <v>-9</v>
      </c>
      <c r="K387" t="s">
        <v>24</v>
      </c>
      <c r="M387" t="s">
        <v>25</v>
      </c>
      <c r="N387">
        <v>4450410</v>
      </c>
      <c r="O387" t="s">
        <v>84</v>
      </c>
      <c r="P387" s="1">
        <v>45910</v>
      </c>
      <c r="Q387" t="s">
        <v>77</v>
      </c>
      <c r="R387" s="1">
        <v>45910</v>
      </c>
      <c r="T387" t="s">
        <v>137</v>
      </c>
      <c r="U387">
        <v>500</v>
      </c>
      <c r="X387">
        <v>5</v>
      </c>
      <c r="Y387" t="s">
        <v>75</v>
      </c>
      <c r="AC387" t="s">
        <v>136</v>
      </c>
      <c r="AD387" t="s">
        <v>152</v>
      </c>
      <c r="AE387">
        <v>45160</v>
      </c>
      <c r="AF387" t="s">
        <v>1557</v>
      </c>
      <c r="AJ387">
        <v>674195282</v>
      </c>
      <c r="AK387" t="s">
        <v>1558</v>
      </c>
      <c r="AL387">
        <v>0</v>
      </c>
      <c r="AM387">
        <v>0</v>
      </c>
      <c r="AO387" s="1">
        <v>45910</v>
      </c>
    </row>
    <row r="388" spans="1:41" x14ac:dyDescent="0.25">
      <c r="A388">
        <v>1730955</v>
      </c>
      <c r="B388" t="s">
        <v>1559</v>
      </c>
      <c r="C388" t="s">
        <v>1560</v>
      </c>
      <c r="D388">
        <v>4542029</v>
      </c>
      <c r="E388" t="s">
        <v>23</v>
      </c>
      <c r="H388" s="1">
        <v>42343</v>
      </c>
      <c r="I388" t="s">
        <v>190</v>
      </c>
      <c r="J388">
        <v>-11</v>
      </c>
      <c r="K388" t="s">
        <v>28</v>
      </c>
      <c r="M388" t="s">
        <v>25</v>
      </c>
      <c r="N388">
        <v>4450036</v>
      </c>
      <c r="O388" t="s">
        <v>94</v>
      </c>
      <c r="P388" s="1">
        <v>45930</v>
      </c>
      <c r="Q388" t="s">
        <v>77</v>
      </c>
      <c r="R388" s="1">
        <v>45930</v>
      </c>
      <c r="T388" t="s">
        <v>137</v>
      </c>
      <c r="U388">
        <v>500</v>
      </c>
      <c r="X388">
        <v>5</v>
      </c>
      <c r="Y388" t="s">
        <v>75</v>
      </c>
      <c r="AC388" t="s">
        <v>460</v>
      </c>
      <c r="AD388" t="s">
        <v>87</v>
      </c>
      <c r="AE388">
        <v>45200</v>
      </c>
      <c r="AF388" t="s">
        <v>1561</v>
      </c>
      <c r="AI388">
        <v>769973006</v>
      </c>
      <c r="AJ388">
        <v>768441914</v>
      </c>
      <c r="AK388" t="s">
        <v>1562</v>
      </c>
      <c r="AL388">
        <v>0</v>
      </c>
      <c r="AM388">
        <v>0</v>
      </c>
      <c r="AO388" s="1">
        <v>45930</v>
      </c>
    </row>
    <row r="389" spans="1:41" x14ac:dyDescent="0.25">
      <c r="A389">
        <v>1726292</v>
      </c>
      <c r="B389" t="s">
        <v>1563</v>
      </c>
      <c r="C389" t="s">
        <v>1564</v>
      </c>
      <c r="D389">
        <v>4541974</v>
      </c>
      <c r="E389" t="s">
        <v>23</v>
      </c>
      <c r="H389" s="1">
        <v>42504</v>
      </c>
      <c r="I389" t="s">
        <v>31</v>
      </c>
      <c r="J389">
        <v>-10</v>
      </c>
      <c r="K389" t="s">
        <v>28</v>
      </c>
      <c r="M389" t="s">
        <v>25</v>
      </c>
      <c r="N389">
        <v>4450417</v>
      </c>
      <c r="O389" t="s">
        <v>888</v>
      </c>
      <c r="P389" s="1">
        <v>45925</v>
      </c>
      <c r="Q389" t="s">
        <v>77</v>
      </c>
      <c r="R389" s="1">
        <v>45925</v>
      </c>
      <c r="S389" s="1">
        <v>45917</v>
      </c>
      <c r="T389" t="s">
        <v>26</v>
      </c>
      <c r="U389">
        <v>500</v>
      </c>
      <c r="X389">
        <v>5</v>
      </c>
      <c r="Y389" t="s">
        <v>75</v>
      </c>
      <c r="AC389" t="s">
        <v>136</v>
      </c>
      <c r="AD389" t="s">
        <v>158</v>
      </c>
      <c r="AE389">
        <v>45200</v>
      </c>
      <c r="AF389" t="s">
        <v>1565</v>
      </c>
      <c r="AJ389">
        <v>651358283</v>
      </c>
      <c r="AK389" t="s">
        <v>1566</v>
      </c>
      <c r="AL389">
        <v>0</v>
      </c>
      <c r="AM389">
        <v>0</v>
      </c>
      <c r="AO389" s="1">
        <v>45925</v>
      </c>
    </row>
    <row r="390" spans="1:41" x14ac:dyDescent="0.25">
      <c r="A390">
        <v>1726976</v>
      </c>
      <c r="B390" t="s">
        <v>1567</v>
      </c>
      <c r="C390" t="s">
        <v>1568</v>
      </c>
      <c r="D390">
        <v>4541987</v>
      </c>
      <c r="E390" t="s">
        <v>23</v>
      </c>
      <c r="H390" s="1">
        <v>43910</v>
      </c>
      <c r="I390" t="s">
        <v>23</v>
      </c>
      <c r="J390">
        <v>-9</v>
      </c>
      <c r="K390" t="s">
        <v>24</v>
      </c>
      <c r="M390" t="s">
        <v>25</v>
      </c>
      <c r="N390">
        <v>4450576</v>
      </c>
      <c r="O390" t="s">
        <v>108</v>
      </c>
      <c r="P390" s="1">
        <v>45925</v>
      </c>
      <c r="Q390" t="s">
        <v>77</v>
      </c>
      <c r="R390" s="1">
        <v>45925</v>
      </c>
      <c r="T390" t="s">
        <v>137</v>
      </c>
      <c r="U390">
        <v>500</v>
      </c>
      <c r="X390">
        <v>5</v>
      </c>
      <c r="Y390" t="s">
        <v>75</v>
      </c>
      <c r="AC390" t="s">
        <v>136</v>
      </c>
      <c r="AD390" t="s">
        <v>429</v>
      </c>
      <c r="AE390">
        <v>45170</v>
      </c>
      <c r="AF390" t="s">
        <v>1569</v>
      </c>
      <c r="AK390" t="s">
        <v>1570</v>
      </c>
      <c r="AL390">
        <v>0</v>
      </c>
      <c r="AM390">
        <v>0</v>
      </c>
      <c r="AO390" s="1">
        <v>45925</v>
      </c>
    </row>
    <row r="391" spans="1:41" x14ac:dyDescent="0.25">
      <c r="A391">
        <v>1637035</v>
      </c>
      <c r="B391" t="s">
        <v>657</v>
      </c>
      <c r="C391" t="s">
        <v>100</v>
      </c>
      <c r="D391">
        <v>4540855</v>
      </c>
      <c r="E391" t="s">
        <v>23</v>
      </c>
      <c r="F391" t="s">
        <v>23</v>
      </c>
      <c r="H391" s="1">
        <v>42599</v>
      </c>
      <c r="I391" t="s">
        <v>31</v>
      </c>
      <c r="J391">
        <v>-10</v>
      </c>
      <c r="K391" t="s">
        <v>24</v>
      </c>
      <c r="M391" t="s">
        <v>25</v>
      </c>
      <c r="N391">
        <v>4450757</v>
      </c>
      <c r="O391" t="s">
        <v>27</v>
      </c>
      <c r="P391" s="1">
        <v>45918</v>
      </c>
      <c r="Q391" t="s">
        <v>77</v>
      </c>
      <c r="R391" s="1">
        <v>45568</v>
      </c>
      <c r="T391" t="s">
        <v>137</v>
      </c>
      <c r="U391">
        <v>500</v>
      </c>
      <c r="X391">
        <v>5</v>
      </c>
      <c r="Y391" t="s">
        <v>75</v>
      </c>
      <c r="AC391" t="s">
        <v>136</v>
      </c>
      <c r="AD391" t="s">
        <v>658</v>
      </c>
      <c r="AE391">
        <v>45650</v>
      </c>
      <c r="AF391" t="s">
        <v>659</v>
      </c>
      <c r="AJ391">
        <v>608854635</v>
      </c>
      <c r="AK391" t="s">
        <v>660</v>
      </c>
      <c r="AL391">
        <v>0</v>
      </c>
      <c r="AM391">
        <v>0</v>
      </c>
      <c r="AO391" s="1">
        <v>45918</v>
      </c>
    </row>
  </sheetData>
  <autoFilter ref="A1:AL626" xr:uid="{00000000-0009-0000-0000-000001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Inscription</vt:lpstr>
      <vt:lpstr>BASE</vt:lpstr>
      <vt:lpstr>NUMCLUB</vt:lpstr>
      <vt:lpstr>NUMLICENCE</vt:lpstr>
      <vt:lpstr>Inscription!Zone_d_impression</vt:lpstr>
    </vt:vector>
  </TitlesOfParts>
  <Company>FTI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TANCHOUX Florian</dc:creator>
  <cp:lastModifiedBy>TENNIS DE TABLE COMITE DU LOIRET</cp:lastModifiedBy>
  <cp:lastPrinted>2025-10-14T08:52:01Z</cp:lastPrinted>
  <dcterms:created xsi:type="dcterms:W3CDTF">2012-10-30T12:40:25Z</dcterms:created>
  <dcterms:modified xsi:type="dcterms:W3CDTF">2025-10-14T08:52:10Z</dcterms:modified>
</cp:coreProperties>
</file>